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apebuild.sharepoint.com/sites/ProcurementDocuments/Shared Documents/Arc Property Services Ltd/Arc Contract List/Arc Current Contract List &amp; Procurement Info/"/>
    </mc:Choice>
  </mc:AlternateContent>
  <xr:revisionPtr revIDLastSave="93" documentId="11_5AE5436D0F4F96FD8849B732BA79343AD9B3B1F5" xr6:coauthVersionLast="47" xr6:coauthVersionMax="47" xr10:uidLastSave="{CC771F98-FD4C-4EC6-AE80-01CCBAB3ABA0}"/>
  <bookViews>
    <workbookView xWindow="-108" yWindow="-108" windowWidth="23256" windowHeight="12456" firstSheet="1" activeTab="1" xr2:uid="{8540157E-C2D9-4E5E-AF1D-EB983A8DD2D7}"/>
  </bookViews>
  <sheets>
    <sheet name="Procurement Plan" sheetId="1" r:id="rId1"/>
    <sheet name="Procurement Pipeline" sheetId="3" r:id="rId2"/>
  </sheets>
  <externalReferences>
    <externalReference r:id="rId3"/>
  </externalReferences>
  <definedNames>
    <definedName name="_xlnm._FilterDatabase" localSheetId="0" hidden="1">'Procurement Plan'!$A$2:$O$33</definedName>
    <definedName name="_xlnm.Print_Area" localSheetId="1">'Procurement Pipeline'!$A$1:$AS$39</definedName>
    <definedName name="_xlnm.Print_Titles" localSheetId="0">'Procurement Plan'!$2:$2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" l="1"/>
  <c r="I24" i="3" s="1"/>
  <c r="H24" i="3" s="1"/>
  <c r="G24" i="3"/>
  <c r="F24" i="3" s="1"/>
  <c r="E24" i="3" s="1"/>
  <c r="D24" i="3" s="1"/>
  <c r="C24" i="3" s="1"/>
  <c r="E16" i="3"/>
  <c r="G16" i="3"/>
  <c r="F16" i="3" s="1"/>
  <c r="E15" i="3"/>
  <c r="G15" i="3"/>
  <c r="F15" i="3" s="1"/>
  <c r="E14" i="3"/>
  <c r="D14" i="3" s="1"/>
  <c r="G14" i="3"/>
  <c r="F14" i="3" s="1"/>
  <c r="G13" i="3"/>
  <c r="D13" i="3" s="1"/>
  <c r="D12" i="3"/>
  <c r="C12" i="3" s="1"/>
  <c r="L12" i="3" s="1"/>
  <c r="G12" i="3"/>
  <c r="J20" i="3"/>
  <c r="I20" i="3" s="1"/>
  <c r="H20" i="3" s="1"/>
  <c r="J19" i="3"/>
  <c r="I19" i="3" s="1"/>
  <c r="H19" i="3" s="1"/>
  <c r="J18" i="3"/>
  <c r="I18" i="3" s="1"/>
  <c r="H18" i="3" s="1"/>
  <c r="J17" i="3"/>
  <c r="I17" i="3" s="1"/>
  <c r="H17" i="3" s="1"/>
  <c r="G17" i="3" s="1"/>
  <c r="D17" i="3" s="1"/>
  <c r="C17" i="3" s="1"/>
  <c r="J16" i="3"/>
  <c r="I16" i="3" s="1"/>
  <c r="J15" i="3"/>
  <c r="I15" i="3" s="1"/>
  <c r="H15" i="3" s="1"/>
  <c r="J14" i="3"/>
  <c r="I14" i="3" s="1"/>
  <c r="H14" i="3" s="1"/>
  <c r="J13" i="3"/>
  <c r="I13" i="3" s="1"/>
  <c r="H13" i="3" s="1"/>
  <c r="J12" i="3"/>
  <c r="I12" i="3" s="1"/>
  <c r="H12" i="3" s="1"/>
  <c r="J11" i="3"/>
  <c r="I11" i="3" s="1"/>
  <c r="H11" i="3" s="1"/>
  <c r="J10" i="3"/>
  <c r="I9" i="3"/>
  <c r="J9" i="3" s="1"/>
  <c r="E9" i="3"/>
  <c r="D9" i="3" s="1"/>
  <c r="C9" i="3" s="1"/>
  <c r="M10" i="1"/>
  <c r="M9" i="1"/>
  <c r="M8" i="1"/>
  <c r="M7" i="1"/>
  <c r="M6" i="1"/>
  <c r="F9" i="3"/>
  <c r="F10" i="3"/>
  <c r="E10" i="3" s="1"/>
  <c r="D10" i="3" s="1"/>
  <c r="C10" i="3" s="1"/>
  <c r="H10" i="3"/>
  <c r="A11" i="3"/>
  <c r="B11" i="3"/>
  <c r="G11" i="3"/>
  <c r="F11" i="3" s="1"/>
  <c r="E11" i="3" s="1"/>
  <c r="D11" i="3" s="1"/>
  <c r="C11" i="3" s="1"/>
  <c r="A12" i="3"/>
  <c r="B12" i="3"/>
  <c r="A13" i="3"/>
  <c r="B13" i="3"/>
  <c r="A14" i="3"/>
  <c r="B14" i="3"/>
  <c r="A15" i="3"/>
  <c r="B15" i="3"/>
  <c r="A16" i="3"/>
  <c r="B16" i="3"/>
  <c r="A24" i="3"/>
  <c r="B24" i="3"/>
  <c r="A17" i="3"/>
  <c r="B17" i="3"/>
  <c r="A18" i="3"/>
  <c r="B18" i="3"/>
  <c r="G18" i="3"/>
  <c r="F18" i="3" s="1"/>
  <c r="E18" i="3" s="1"/>
  <c r="D18" i="3" s="1"/>
  <c r="C18" i="3" s="1"/>
  <c r="A19" i="3"/>
  <c r="B19" i="3"/>
  <c r="G19" i="3"/>
  <c r="F19" i="3" s="1"/>
  <c r="E19" i="3" s="1"/>
  <c r="D19" i="3" s="1"/>
  <c r="C19" i="3" s="1"/>
  <c r="A20" i="3"/>
  <c r="B20" i="3"/>
  <c r="G20" i="3"/>
  <c r="F20" i="3" s="1"/>
  <c r="E20" i="3" s="1"/>
  <c r="D20" i="3" s="1"/>
  <c r="C20" i="3" s="1"/>
  <c r="A21" i="3"/>
  <c r="B21" i="3"/>
  <c r="G21" i="3"/>
  <c r="F21" i="3" s="1"/>
  <c r="E21" i="3" s="1"/>
  <c r="D21" i="3" s="1"/>
  <c r="C21" i="3" s="1"/>
  <c r="J21" i="3"/>
  <c r="I21" i="3" s="1"/>
  <c r="H21" i="3" s="1"/>
  <c r="AY21" i="3" s="1"/>
  <c r="A22" i="3"/>
  <c r="B22" i="3"/>
  <c r="G22" i="3"/>
  <c r="F22" i="3" s="1"/>
  <c r="E22" i="3" s="1"/>
  <c r="D22" i="3" s="1"/>
  <c r="C22" i="3" s="1"/>
  <c r="J22" i="3"/>
  <c r="I22" i="3" s="1"/>
  <c r="H22" i="3" s="1"/>
  <c r="A23" i="3"/>
  <c r="B23" i="3"/>
  <c r="G23" i="3"/>
  <c r="F23" i="3" s="1"/>
  <c r="E23" i="3" s="1"/>
  <c r="D23" i="3" s="1"/>
  <c r="C23" i="3" s="1"/>
  <c r="J23" i="3"/>
  <c r="I23" i="3" s="1"/>
  <c r="H23" i="3" s="1"/>
  <c r="A25" i="3"/>
  <c r="B25" i="3"/>
  <c r="G25" i="3"/>
  <c r="F25" i="3" s="1"/>
  <c r="E25" i="3" s="1"/>
  <c r="D25" i="3" s="1"/>
  <c r="C25" i="3" s="1"/>
  <c r="DB25" i="3" s="1"/>
  <c r="J25" i="3"/>
  <c r="I25" i="3" s="1"/>
  <c r="H25" i="3" s="1"/>
  <c r="A26" i="3"/>
  <c r="B26" i="3"/>
  <c r="G26" i="3"/>
  <c r="F26" i="3" s="1"/>
  <c r="E26" i="3" s="1"/>
  <c r="D26" i="3" s="1"/>
  <c r="C26" i="3" s="1"/>
  <c r="J26" i="3"/>
  <c r="I26" i="3" s="1"/>
  <c r="H26" i="3" s="1"/>
  <c r="A27" i="3"/>
  <c r="B27" i="3"/>
  <c r="G27" i="3"/>
  <c r="F27" i="3" s="1"/>
  <c r="E27" i="3" s="1"/>
  <c r="D27" i="3" s="1"/>
  <c r="C27" i="3" s="1"/>
  <c r="J27" i="3"/>
  <c r="I27" i="3" s="1"/>
  <c r="H27" i="3" s="1"/>
  <c r="A28" i="3"/>
  <c r="B28" i="3"/>
  <c r="G28" i="3"/>
  <c r="F28" i="3" s="1"/>
  <c r="E28" i="3" s="1"/>
  <c r="D28" i="3" s="1"/>
  <c r="C28" i="3" s="1"/>
  <c r="J28" i="3"/>
  <c r="I28" i="3" s="1"/>
  <c r="H28" i="3" s="1"/>
  <c r="A29" i="3"/>
  <c r="B29" i="3"/>
  <c r="G29" i="3"/>
  <c r="F29" i="3" s="1"/>
  <c r="E29" i="3" s="1"/>
  <c r="D29" i="3" s="1"/>
  <c r="C29" i="3" s="1"/>
  <c r="J29" i="3"/>
  <c r="I29" i="3" s="1"/>
  <c r="H29" i="3" s="1"/>
  <c r="A30" i="3"/>
  <c r="B30" i="3"/>
  <c r="G30" i="3"/>
  <c r="F30" i="3" s="1"/>
  <c r="E30" i="3" s="1"/>
  <c r="D30" i="3" s="1"/>
  <c r="C30" i="3" s="1"/>
  <c r="J30" i="3"/>
  <c r="I30" i="3" s="1"/>
  <c r="H30" i="3" s="1"/>
  <c r="A31" i="3"/>
  <c r="B31" i="3"/>
  <c r="G31" i="3"/>
  <c r="F31" i="3" s="1"/>
  <c r="E31" i="3" s="1"/>
  <c r="D31" i="3" s="1"/>
  <c r="C31" i="3" s="1"/>
  <c r="J31" i="3"/>
  <c r="I31" i="3" s="1"/>
  <c r="H31" i="3" s="1"/>
  <c r="A32" i="3"/>
  <c r="B32" i="3"/>
  <c r="G32" i="3"/>
  <c r="F32" i="3" s="1"/>
  <c r="E32" i="3" s="1"/>
  <c r="D32" i="3" s="1"/>
  <c r="C32" i="3" s="1"/>
  <c r="J32" i="3"/>
  <c r="I32" i="3" s="1"/>
  <c r="H32" i="3" s="1"/>
  <c r="A33" i="3"/>
  <c r="B33" i="3"/>
  <c r="G33" i="3"/>
  <c r="F33" i="3" s="1"/>
  <c r="E33" i="3" s="1"/>
  <c r="D33" i="3" s="1"/>
  <c r="C33" i="3" s="1"/>
  <c r="AF33" i="3" s="1"/>
  <c r="J33" i="3"/>
  <c r="I33" i="3" s="1"/>
  <c r="H33" i="3" s="1"/>
  <c r="A34" i="3"/>
  <c r="B34" i="3"/>
  <c r="G34" i="3"/>
  <c r="F34" i="3" s="1"/>
  <c r="E34" i="3" s="1"/>
  <c r="D34" i="3" s="1"/>
  <c r="C34" i="3" s="1"/>
  <c r="J34" i="3"/>
  <c r="I34" i="3" s="1"/>
  <c r="H34" i="3" s="1"/>
  <c r="A35" i="3"/>
  <c r="B35" i="3"/>
  <c r="G35" i="3"/>
  <c r="F35" i="3" s="1"/>
  <c r="E35" i="3" s="1"/>
  <c r="D35" i="3" s="1"/>
  <c r="C35" i="3" s="1"/>
  <c r="J35" i="3"/>
  <c r="I35" i="3" s="1"/>
  <c r="H35" i="3" s="1"/>
  <c r="A36" i="3"/>
  <c r="B36" i="3"/>
  <c r="G36" i="3"/>
  <c r="F36" i="3" s="1"/>
  <c r="E36" i="3" s="1"/>
  <c r="D36" i="3" s="1"/>
  <c r="C36" i="3" s="1"/>
  <c r="J36" i="3"/>
  <c r="I36" i="3" s="1"/>
  <c r="H36" i="3" s="1"/>
  <c r="A37" i="3"/>
  <c r="B37" i="3"/>
  <c r="G37" i="3"/>
  <c r="F37" i="3" s="1"/>
  <c r="E37" i="3" s="1"/>
  <c r="D37" i="3" s="1"/>
  <c r="C37" i="3" s="1"/>
  <c r="J37" i="3"/>
  <c r="I37" i="3" s="1"/>
  <c r="H37" i="3" s="1"/>
  <c r="A38" i="3"/>
  <c r="B38" i="3"/>
  <c r="G38" i="3"/>
  <c r="F38" i="3" s="1"/>
  <c r="E38" i="3" s="1"/>
  <c r="D38" i="3" s="1"/>
  <c r="C38" i="3" s="1"/>
  <c r="J38" i="3"/>
  <c r="I38" i="3" s="1"/>
  <c r="H38" i="3" s="1"/>
  <c r="A39" i="3"/>
  <c r="B39" i="3"/>
  <c r="G39" i="3"/>
  <c r="J39" i="3"/>
  <c r="I39" i="3" s="1"/>
  <c r="H39" i="3" s="1"/>
  <c r="L26" i="1"/>
  <c r="AQ24" i="3" l="1"/>
  <c r="BS28" i="3"/>
  <c r="CV33" i="3"/>
  <c r="AQ33" i="3"/>
  <c r="BK19" i="3"/>
  <c r="AL25" i="3"/>
  <c r="AR36" i="3"/>
  <c r="H16" i="3"/>
  <c r="D16" i="3"/>
  <c r="C16" i="3" s="1"/>
  <c r="AW16" i="3" s="1"/>
  <c r="D15" i="3"/>
  <c r="C15" i="3" s="1"/>
  <c r="C14" i="3"/>
  <c r="P14" i="3" s="1"/>
  <c r="C13" i="3"/>
  <c r="BO17" i="3"/>
  <c r="CR17" i="3"/>
  <c r="BI16" i="3"/>
  <c r="AB10" i="3"/>
  <c r="AR10" i="3"/>
  <c r="BX10" i="3"/>
  <c r="M10" i="3"/>
  <c r="AS10" i="3"/>
  <c r="CF10" i="3"/>
  <c r="T10" i="3"/>
  <c r="AZ10" i="3"/>
  <c r="CG10" i="3"/>
  <c r="BC10" i="3"/>
  <c r="CN10" i="3"/>
  <c r="U10" i="3"/>
  <c r="W10" i="3"/>
  <c r="BH10" i="3"/>
  <c r="CO10" i="3"/>
  <c r="AJ10" i="3"/>
  <c r="BQ10" i="3"/>
  <c r="CW10" i="3"/>
  <c r="AC10" i="3"/>
  <c r="BP10" i="3"/>
  <c r="CV10" i="3"/>
  <c r="AM10" i="3"/>
  <c r="BS10" i="3"/>
  <c r="BY29" i="3"/>
  <c r="AW25" i="3"/>
  <c r="AB17" i="3"/>
  <c r="BY11" i="3"/>
  <c r="N32" i="3"/>
  <c r="CL20" i="3"/>
  <c r="CT37" i="3"/>
  <c r="K26" i="3"/>
  <c r="CN21" i="3"/>
  <c r="BJ13" i="3"/>
  <c r="BU12" i="3"/>
  <c r="K11" i="3"/>
  <c r="H9" i="3"/>
  <c r="Z9" i="3" s="1"/>
  <c r="BP9" i="3"/>
  <c r="CV9" i="3"/>
  <c r="CW9" i="3"/>
  <c r="BY9" i="3"/>
  <c r="BH11" i="3"/>
  <c r="M29" i="3"/>
  <c r="P27" i="3"/>
  <c r="AW20" i="3"/>
  <c r="BG11" i="3"/>
  <c r="AS11" i="3"/>
  <c r="CZ33" i="3"/>
  <c r="CD25" i="3"/>
  <c r="AO12" i="3"/>
  <c r="AL30" i="3"/>
  <c r="O25" i="3"/>
  <c r="AC21" i="3"/>
  <c r="CS15" i="3"/>
  <c r="AR23" i="3"/>
  <c r="CF23" i="3"/>
  <c r="AW23" i="3"/>
  <c r="CJ23" i="3"/>
  <c r="P23" i="3"/>
  <c r="AA23" i="3"/>
  <c r="BO23" i="3"/>
  <c r="CM23" i="3"/>
  <c r="AG23" i="3"/>
  <c r="BU23" i="3"/>
  <c r="AN23" i="3"/>
  <c r="CA23" i="3"/>
  <c r="BC23" i="3"/>
  <c r="BH23" i="3"/>
  <c r="BE23" i="3"/>
  <c r="CR23" i="3"/>
  <c r="CV23" i="3"/>
  <c r="T23" i="3"/>
  <c r="W23" i="3"/>
  <c r="N22" i="3"/>
  <c r="CD22" i="3"/>
  <c r="CL22" i="3"/>
  <c r="U22" i="3"/>
  <c r="AW22" i="3"/>
  <c r="BB22" i="3"/>
  <c r="AB26" i="3"/>
  <c r="BC26" i="3"/>
  <c r="BF26" i="3"/>
  <c r="U26" i="3"/>
  <c r="CO26" i="3"/>
  <c r="BS26" i="3"/>
  <c r="W26" i="3"/>
  <c r="CV26" i="3"/>
  <c r="AS26" i="3"/>
  <c r="CY26" i="3"/>
  <c r="BC19" i="3"/>
  <c r="AB19" i="3"/>
  <c r="AM19" i="3"/>
  <c r="CA19" i="3"/>
  <c r="CM19" i="3"/>
  <c r="L19" i="3"/>
  <c r="CS19" i="3"/>
  <c r="AU19" i="3"/>
  <c r="BG19" i="3"/>
  <c r="Q38" i="3"/>
  <c r="Y38" i="3"/>
  <c r="AV38" i="3"/>
  <c r="BE32" i="3"/>
  <c r="BS32" i="3"/>
  <c r="AC32" i="3"/>
  <c r="CQ32" i="3"/>
  <c r="AM32" i="3"/>
  <c r="BA32" i="3"/>
  <c r="CG32" i="3"/>
  <c r="BI27" i="3"/>
  <c r="CG27" i="3"/>
  <c r="CW27" i="3"/>
  <c r="CG16" i="3"/>
  <c r="CQ16" i="3"/>
  <c r="AA16" i="3"/>
  <c r="R12" i="3"/>
  <c r="Z12" i="3"/>
  <c r="CS12" i="3"/>
  <c r="AV12" i="3"/>
  <c r="DA12" i="3"/>
  <c r="AW12" i="3"/>
  <c r="AX12" i="3"/>
  <c r="BM12" i="3"/>
  <c r="P12" i="3"/>
  <c r="CK12" i="3"/>
  <c r="Y12" i="3"/>
  <c r="CL12" i="3"/>
  <c r="AZ18" i="3"/>
  <c r="DA18" i="3"/>
  <c r="BI18" i="3"/>
  <c r="BU18" i="3"/>
  <c r="AG18" i="3"/>
  <c r="CK18" i="3"/>
  <c r="AN18" i="3"/>
  <c r="CO18" i="3"/>
  <c r="AP18" i="3"/>
  <c r="CP18" i="3"/>
  <c r="BQ18" i="3"/>
  <c r="O18" i="3"/>
  <c r="AO31" i="3"/>
  <c r="CZ31" i="3"/>
  <c r="AB35" i="3"/>
  <c r="AL35" i="3"/>
  <c r="CH35" i="3"/>
  <c r="CP35" i="3"/>
  <c r="CX35" i="3"/>
  <c r="T35" i="3"/>
  <c r="BR35" i="3"/>
  <c r="AD35" i="3"/>
  <c r="AZ35" i="3"/>
  <c r="V35" i="3"/>
  <c r="BX35" i="3"/>
  <c r="CF35" i="3"/>
  <c r="AR35" i="3"/>
  <c r="BJ35" i="3"/>
  <c r="AY30" i="3"/>
  <c r="BD30" i="3"/>
  <c r="Z20" i="3"/>
  <c r="BQ20" i="3"/>
  <c r="AH20" i="3"/>
  <c r="BY20" i="3"/>
  <c r="AM20" i="3"/>
  <c r="AP20" i="3"/>
  <c r="M20" i="3"/>
  <c r="BC20" i="3"/>
  <c r="CT20" i="3"/>
  <c r="CG20" i="3"/>
  <c r="R20" i="3"/>
  <c r="BI20" i="3"/>
  <c r="CY20" i="3"/>
  <c r="U20" i="3"/>
  <c r="BM20" i="3"/>
  <c r="DB20" i="3"/>
  <c r="CD20" i="3"/>
  <c r="BY18" i="3"/>
  <c r="BM24" i="3"/>
  <c r="CF24" i="3"/>
  <c r="CO24" i="3"/>
  <c r="BF24" i="3"/>
  <c r="Y24" i="3"/>
  <c r="BP24" i="3"/>
  <c r="BR24" i="3"/>
  <c r="CS24" i="3"/>
  <c r="AK24" i="3"/>
  <c r="AG13" i="3"/>
  <c r="BR38" i="3"/>
  <c r="DA38" i="3"/>
  <c r="BB35" i="3"/>
  <c r="S34" i="3"/>
  <c r="BI33" i="3"/>
  <c r="O33" i="3"/>
  <c r="BW33" i="3"/>
  <c r="S33" i="3"/>
  <c r="AC33" i="3"/>
  <c r="AU33" i="3"/>
  <c r="CL33" i="3"/>
  <c r="BF33" i="3"/>
  <c r="BT33" i="3"/>
  <c r="CG33" i="3"/>
  <c r="CB26" i="3"/>
  <c r="AS21" i="3"/>
  <c r="CI21" i="3"/>
  <c r="V18" i="3"/>
  <c r="N13" i="3"/>
  <c r="V13" i="3"/>
  <c r="CH13" i="3"/>
  <c r="Y13" i="3"/>
  <c r="CK13" i="3"/>
  <c r="AL13" i="3"/>
  <c r="CX13" i="3"/>
  <c r="AW13" i="3"/>
  <c r="BL13" i="3"/>
  <c r="AV13" i="3"/>
  <c r="CC13" i="3"/>
  <c r="AH36" i="3"/>
  <c r="L36" i="3"/>
  <c r="CF36" i="3"/>
  <c r="Z36" i="3"/>
  <c r="BF36" i="3"/>
  <c r="T36" i="3"/>
  <c r="CT36" i="3"/>
  <c r="BN36" i="3"/>
  <c r="BX36" i="3"/>
  <c r="CL36" i="3"/>
  <c r="CK38" i="3"/>
  <c r="AZ36" i="3"/>
  <c r="L35" i="3"/>
  <c r="CA26" i="3"/>
  <c r="AV17" i="3"/>
  <c r="CC17" i="3"/>
  <c r="P17" i="3"/>
  <c r="AW17" i="3"/>
  <c r="CJ17" i="3"/>
  <c r="X17" i="3"/>
  <c r="BH17" i="3"/>
  <c r="CM17" i="3"/>
  <c r="AF17" i="3"/>
  <c r="BR17" i="3"/>
  <c r="CY17" i="3"/>
  <c r="BB17" i="3"/>
  <c r="CN17" i="3"/>
  <c r="AM17" i="3"/>
  <c r="BS17" i="3"/>
  <c r="AT17" i="3"/>
  <c r="BW17" i="3"/>
  <c r="AA17" i="3"/>
  <c r="CZ21" i="3"/>
  <c r="BO21" i="3"/>
  <c r="W21" i="3"/>
  <c r="CU21" i="3"/>
  <c r="BG21" i="3"/>
  <c r="P21" i="3"/>
  <c r="CG11" i="3"/>
  <c r="U11" i="3"/>
  <c r="P37" i="3"/>
  <c r="CQ21" i="3"/>
  <c r="BA21" i="3"/>
  <c r="K21" i="3"/>
  <c r="CF11" i="3"/>
  <c r="T11" i="3"/>
  <c r="CB21" i="3"/>
  <c r="AK21" i="3"/>
  <c r="BW21" i="3"/>
  <c r="AF21" i="3"/>
  <c r="BW37" i="3"/>
  <c r="BS21" i="3"/>
  <c r="AR11" i="3"/>
  <c r="CV11" i="3"/>
  <c r="AJ11" i="3"/>
  <c r="U39" i="3"/>
  <c r="AK39" i="3"/>
  <c r="M39" i="3"/>
  <c r="AC39" i="3"/>
  <c r="CX39" i="3"/>
  <c r="CQ39" i="3"/>
  <c r="O39" i="3"/>
  <c r="W39" i="3"/>
  <c r="AE39" i="3"/>
  <c r="AM39" i="3"/>
  <c r="AU39" i="3"/>
  <c r="BC39" i="3"/>
  <c r="BK39" i="3"/>
  <c r="BS39" i="3"/>
  <c r="CA39" i="3"/>
  <c r="CI39" i="3"/>
  <c r="CY39" i="3"/>
  <c r="Z39" i="3"/>
  <c r="AS39" i="3"/>
  <c r="BI39" i="3"/>
  <c r="BY39" i="3"/>
  <c r="CO39" i="3"/>
  <c r="CJ39" i="3"/>
  <c r="AQ39" i="3"/>
  <c r="AA39" i="3"/>
  <c r="AV39" i="3"/>
  <c r="BL39" i="3"/>
  <c r="CB39" i="3"/>
  <c r="CR39" i="3"/>
  <c r="AX39" i="3"/>
  <c r="CD39" i="3"/>
  <c r="R39" i="3"/>
  <c r="BT39" i="3"/>
  <c r="X39" i="3"/>
  <c r="AF39" i="3"/>
  <c r="BN39" i="3"/>
  <c r="CT39" i="3"/>
  <c r="AN39" i="3"/>
  <c r="BW39" i="3"/>
  <c r="K39" i="3"/>
  <c r="AH39" i="3"/>
  <c r="AY39" i="3"/>
  <c r="BO39" i="3"/>
  <c r="CE39" i="3"/>
  <c r="CU39" i="3"/>
  <c r="BD39" i="3"/>
  <c r="P39" i="3"/>
  <c r="AI39" i="3"/>
  <c r="BA39" i="3"/>
  <c r="BQ39" i="3"/>
  <c r="CG39" i="3"/>
  <c r="CW39" i="3"/>
  <c r="CZ39" i="3"/>
  <c r="BG39" i="3"/>
  <c r="S39" i="3"/>
  <c r="AP39" i="3"/>
  <c r="BF39" i="3"/>
  <c r="BV39" i="3"/>
  <c r="CL39" i="3"/>
  <c r="DB39" i="3"/>
  <c r="CM39" i="3"/>
  <c r="CX34" i="3"/>
  <c r="BQ34" i="3"/>
  <c r="AA34" i="3"/>
  <c r="M31" i="3"/>
  <c r="U31" i="3"/>
  <c r="AC31" i="3"/>
  <c r="AK31" i="3"/>
  <c r="AS31" i="3"/>
  <c r="BA31" i="3"/>
  <c r="BI31" i="3"/>
  <c r="BQ31" i="3"/>
  <c r="BY31" i="3"/>
  <c r="CG31" i="3"/>
  <c r="CO31" i="3"/>
  <c r="CW31" i="3"/>
  <c r="R31" i="3"/>
  <c r="Z31" i="3"/>
  <c r="AH31" i="3"/>
  <c r="AP31" i="3"/>
  <c r="AX31" i="3"/>
  <c r="BF31" i="3"/>
  <c r="BN31" i="3"/>
  <c r="BV31" i="3"/>
  <c r="CD31" i="3"/>
  <c r="CL31" i="3"/>
  <c r="CT31" i="3"/>
  <c r="DB31" i="3"/>
  <c r="P31" i="3"/>
  <c r="AA31" i="3"/>
  <c r="AL31" i="3"/>
  <c r="AV31" i="3"/>
  <c r="BG31" i="3"/>
  <c r="BR31" i="3"/>
  <c r="CB31" i="3"/>
  <c r="CM31" i="3"/>
  <c r="CX31" i="3"/>
  <c r="S31" i="3"/>
  <c r="AD31" i="3"/>
  <c r="AN31" i="3"/>
  <c r="AY31" i="3"/>
  <c r="BJ31" i="3"/>
  <c r="BT31" i="3"/>
  <c r="L31" i="3"/>
  <c r="W31" i="3"/>
  <c r="AG31" i="3"/>
  <c r="AR31" i="3"/>
  <c r="BC31" i="3"/>
  <c r="BM31" i="3"/>
  <c r="BX31" i="3"/>
  <c r="CI31" i="3"/>
  <c r="CS31" i="3"/>
  <c r="N31" i="3"/>
  <c r="AE31" i="3"/>
  <c r="AU31" i="3"/>
  <c r="BL31" i="3"/>
  <c r="CC31" i="3"/>
  <c r="CQ31" i="3"/>
  <c r="O31" i="3"/>
  <c r="AF31" i="3"/>
  <c r="AW31" i="3"/>
  <c r="BO31" i="3"/>
  <c r="CE31" i="3"/>
  <c r="CR31" i="3"/>
  <c r="Q31" i="3"/>
  <c r="AI31" i="3"/>
  <c r="AZ31" i="3"/>
  <c r="BP31" i="3"/>
  <c r="CF31" i="3"/>
  <c r="CU31" i="3"/>
  <c r="T31" i="3"/>
  <c r="AJ31" i="3"/>
  <c r="BB31" i="3"/>
  <c r="BS31" i="3"/>
  <c r="CH31" i="3"/>
  <c r="CV31" i="3"/>
  <c r="V31" i="3"/>
  <c r="AM31" i="3"/>
  <c r="BD31" i="3"/>
  <c r="BU31" i="3"/>
  <c r="CJ31" i="3"/>
  <c r="CY31" i="3"/>
  <c r="Y31" i="3"/>
  <c r="AQ31" i="3"/>
  <c r="BH31" i="3"/>
  <c r="BZ31" i="3"/>
  <c r="CN31" i="3"/>
  <c r="DA31" i="3"/>
  <c r="P28" i="3"/>
  <c r="AJ28" i="3"/>
  <c r="BE28" i="3"/>
  <c r="BV28" i="3"/>
  <c r="CN28" i="3"/>
  <c r="W28" i="3"/>
  <c r="AQ28" i="3"/>
  <c r="BI28" i="3"/>
  <c r="BZ28" i="3"/>
  <c r="CQ28" i="3"/>
  <c r="CJ38" i="3"/>
  <c r="BM38" i="3"/>
  <c r="AT38" i="3"/>
  <c r="X38" i="3"/>
  <c r="CR37" i="3"/>
  <c r="BV37" i="3"/>
  <c r="AY37" i="3"/>
  <c r="AF37" i="3"/>
  <c r="CD36" i="3"/>
  <c r="AX36" i="3"/>
  <c r="R36" i="3"/>
  <c r="CV35" i="3"/>
  <c r="BP35" i="3"/>
  <c r="AJ35" i="3"/>
  <c r="CR34" i="3"/>
  <c r="BJ34" i="3"/>
  <c r="CD32" i="3"/>
  <c r="Y32" i="3"/>
  <c r="CP31" i="3"/>
  <c r="AB31" i="3"/>
  <c r="BN29" i="3"/>
  <c r="Q29" i="3"/>
  <c r="Y29" i="3"/>
  <c r="AG29" i="3"/>
  <c r="AO29" i="3"/>
  <c r="AW29" i="3"/>
  <c r="BE29" i="3"/>
  <c r="BM29" i="3"/>
  <c r="BU29" i="3"/>
  <c r="CC29" i="3"/>
  <c r="CK29" i="3"/>
  <c r="CS29" i="3"/>
  <c r="DA29" i="3"/>
  <c r="N29" i="3"/>
  <c r="V29" i="3"/>
  <c r="AD29" i="3"/>
  <c r="AL29" i="3"/>
  <c r="AT29" i="3"/>
  <c r="BB29" i="3"/>
  <c r="BJ29" i="3"/>
  <c r="BR29" i="3"/>
  <c r="BZ29" i="3"/>
  <c r="CH29" i="3"/>
  <c r="CP29" i="3"/>
  <c r="CX29" i="3"/>
  <c r="S29" i="3"/>
  <c r="AC29" i="3"/>
  <c r="AN29" i="3"/>
  <c r="AY29" i="3"/>
  <c r="BI29" i="3"/>
  <c r="BT29" i="3"/>
  <c r="CE29" i="3"/>
  <c r="CO29" i="3"/>
  <c r="CZ29" i="3"/>
  <c r="K29" i="3"/>
  <c r="U29" i="3"/>
  <c r="AF29" i="3"/>
  <c r="AQ29" i="3"/>
  <c r="BA29" i="3"/>
  <c r="BL29" i="3"/>
  <c r="BW29" i="3"/>
  <c r="CG29" i="3"/>
  <c r="CR29" i="3"/>
  <c r="O29" i="3"/>
  <c r="Z29" i="3"/>
  <c r="AJ29" i="3"/>
  <c r="AU29" i="3"/>
  <c r="BF29" i="3"/>
  <c r="BP29" i="3"/>
  <c r="CA29" i="3"/>
  <c r="CL29" i="3"/>
  <c r="CV29" i="3"/>
  <c r="P29" i="3"/>
  <c r="AH29" i="3"/>
  <c r="AX29" i="3"/>
  <c r="BO29" i="3"/>
  <c r="CF29" i="3"/>
  <c r="CW29" i="3"/>
  <c r="R29" i="3"/>
  <c r="AI29" i="3"/>
  <c r="AZ29" i="3"/>
  <c r="BQ29" i="3"/>
  <c r="CI29" i="3"/>
  <c r="CY29" i="3"/>
  <c r="T29" i="3"/>
  <c r="AK29" i="3"/>
  <c r="BC29" i="3"/>
  <c r="BS29" i="3"/>
  <c r="CJ29" i="3"/>
  <c r="DB29" i="3"/>
  <c r="W29" i="3"/>
  <c r="AM29" i="3"/>
  <c r="BD29" i="3"/>
  <c r="BV29" i="3"/>
  <c r="CM29" i="3"/>
  <c r="X29" i="3"/>
  <c r="AP29" i="3"/>
  <c r="BG29" i="3"/>
  <c r="BX29" i="3"/>
  <c r="CN29" i="3"/>
  <c r="L29" i="3"/>
  <c r="AB29" i="3"/>
  <c r="AS29" i="3"/>
  <c r="BK29" i="3"/>
  <c r="CB29" i="3"/>
  <c r="CT29" i="3"/>
  <c r="BP28" i="3"/>
  <c r="BZ27" i="3"/>
  <c r="N27" i="3"/>
  <c r="BS25" i="3"/>
  <c r="BD37" i="3"/>
  <c r="AH37" i="3"/>
  <c r="O34" i="3"/>
  <c r="W34" i="3"/>
  <c r="AE34" i="3"/>
  <c r="AM34" i="3"/>
  <c r="AU34" i="3"/>
  <c r="BC34" i="3"/>
  <c r="BK34" i="3"/>
  <c r="BS34" i="3"/>
  <c r="L34" i="3"/>
  <c r="T34" i="3"/>
  <c r="AB34" i="3"/>
  <c r="AJ34" i="3"/>
  <c r="AR34" i="3"/>
  <c r="AZ34" i="3"/>
  <c r="BH34" i="3"/>
  <c r="P34" i="3"/>
  <c r="U34" i="3"/>
  <c r="AF34" i="3"/>
  <c r="AP34" i="3"/>
  <c r="BA34" i="3"/>
  <c r="BL34" i="3"/>
  <c r="BU34" i="3"/>
  <c r="CC34" i="3"/>
  <c r="CK34" i="3"/>
  <c r="CS34" i="3"/>
  <c r="DA34" i="3"/>
  <c r="V34" i="3"/>
  <c r="AG34" i="3"/>
  <c r="AQ34" i="3"/>
  <c r="BB34" i="3"/>
  <c r="BM34" i="3"/>
  <c r="BV34" i="3"/>
  <c r="CD34" i="3"/>
  <c r="CL34" i="3"/>
  <c r="CT34" i="3"/>
  <c r="DB34" i="3"/>
  <c r="K34" i="3"/>
  <c r="X34" i="3"/>
  <c r="AH34" i="3"/>
  <c r="AS34" i="3"/>
  <c r="BD34" i="3"/>
  <c r="BN34" i="3"/>
  <c r="BW34" i="3"/>
  <c r="CE34" i="3"/>
  <c r="CM34" i="3"/>
  <c r="CU34" i="3"/>
  <c r="M34" i="3"/>
  <c r="Y34" i="3"/>
  <c r="AI34" i="3"/>
  <c r="AT34" i="3"/>
  <c r="BE34" i="3"/>
  <c r="BO34" i="3"/>
  <c r="BX34" i="3"/>
  <c r="CF34" i="3"/>
  <c r="CN34" i="3"/>
  <c r="CV34" i="3"/>
  <c r="N34" i="3"/>
  <c r="Z34" i="3"/>
  <c r="AK34" i="3"/>
  <c r="AV34" i="3"/>
  <c r="BF34" i="3"/>
  <c r="BP34" i="3"/>
  <c r="BY34" i="3"/>
  <c r="CG34" i="3"/>
  <c r="CO34" i="3"/>
  <c r="CW34" i="3"/>
  <c r="R34" i="3"/>
  <c r="AC34" i="3"/>
  <c r="AN34" i="3"/>
  <c r="AX34" i="3"/>
  <c r="BI34" i="3"/>
  <c r="BR34" i="3"/>
  <c r="CA34" i="3"/>
  <c r="CI34" i="3"/>
  <c r="CQ34" i="3"/>
  <c r="CY34" i="3"/>
  <c r="CH38" i="3"/>
  <c r="Q34" i="3"/>
  <c r="O30" i="3"/>
  <c r="W30" i="3"/>
  <c r="AE30" i="3"/>
  <c r="AM30" i="3"/>
  <c r="AU30" i="3"/>
  <c r="BC30" i="3"/>
  <c r="BK30" i="3"/>
  <c r="BS30" i="3"/>
  <c r="CA30" i="3"/>
  <c r="CI30" i="3"/>
  <c r="CQ30" i="3"/>
  <c r="CY30" i="3"/>
  <c r="L30" i="3"/>
  <c r="T30" i="3"/>
  <c r="AB30" i="3"/>
  <c r="AJ30" i="3"/>
  <c r="AR30" i="3"/>
  <c r="AZ30" i="3"/>
  <c r="BH30" i="3"/>
  <c r="BP30" i="3"/>
  <c r="BX30" i="3"/>
  <c r="CF30" i="3"/>
  <c r="CN30" i="3"/>
  <c r="CV30" i="3"/>
  <c r="R30" i="3"/>
  <c r="AC30" i="3"/>
  <c r="AN30" i="3"/>
  <c r="AX30" i="3"/>
  <c r="BI30" i="3"/>
  <c r="BT30" i="3"/>
  <c r="CD30" i="3"/>
  <c r="CO30" i="3"/>
  <c r="CZ30" i="3"/>
  <c r="U30" i="3"/>
  <c r="AF30" i="3"/>
  <c r="AP30" i="3"/>
  <c r="BA30" i="3"/>
  <c r="BL30" i="3"/>
  <c r="BV30" i="3"/>
  <c r="CG30" i="3"/>
  <c r="CR30" i="3"/>
  <c r="DB30" i="3"/>
  <c r="N30" i="3"/>
  <c r="Y30" i="3"/>
  <c r="AI30" i="3"/>
  <c r="AT30" i="3"/>
  <c r="BE30" i="3"/>
  <c r="BO30" i="3"/>
  <c r="BZ30" i="3"/>
  <c r="CK30" i="3"/>
  <c r="CU30" i="3"/>
  <c r="X30" i="3"/>
  <c r="AO30" i="3"/>
  <c r="BF30" i="3"/>
  <c r="BW30" i="3"/>
  <c r="CM30" i="3"/>
  <c r="Z30" i="3"/>
  <c r="AQ30" i="3"/>
  <c r="BG30" i="3"/>
  <c r="BY30" i="3"/>
  <c r="CP30" i="3"/>
  <c r="K30" i="3"/>
  <c r="AA30" i="3"/>
  <c r="AS30" i="3"/>
  <c r="BJ30" i="3"/>
  <c r="CB30" i="3"/>
  <c r="CS30" i="3"/>
  <c r="M30" i="3"/>
  <c r="AD30" i="3"/>
  <c r="AV30" i="3"/>
  <c r="BM30" i="3"/>
  <c r="CC30" i="3"/>
  <c r="CT30" i="3"/>
  <c r="P30" i="3"/>
  <c r="AG30" i="3"/>
  <c r="AW30" i="3"/>
  <c r="BN30" i="3"/>
  <c r="CE30" i="3"/>
  <c r="CW30" i="3"/>
  <c r="S30" i="3"/>
  <c r="AK30" i="3"/>
  <c r="BB30" i="3"/>
  <c r="BR30" i="3"/>
  <c r="CJ30" i="3"/>
  <c r="DA30" i="3"/>
  <c r="CZ38" i="3"/>
  <c r="CC38" i="3"/>
  <c r="BJ38" i="3"/>
  <c r="AN38" i="3"/>
  <c r="CL37" i="3"/>
  <c r="BO37" i="3"/>
  <c r="AV37" i="3"/>
  <c r="X37" i="3"/>
  <c r="DB36" i="3"/>
  <c r="BV36" i="3"/>
  <c r="AP36" i="3"/>
  <c r="CN35" i="3"/>
  <c r="BH35" i="3"/>
  <c r="CJ34" i="3"/>
  <c r="AY34" i="3"/>
  <c r="Q33" i="3"/>
  <c r="Y33" i="3"/>
  <c r="AG33" i="3"/>
  <c r="AO33" i="3"/>
  <c r="AW33" i="3"/>
  <c r="BE33" i="3"/>
  <c r="BM33" i="3"/>
  <c r="BU33" i="3"/>
  <c r="CC33" i="3"/>
  <c r="CK33" i="3"/>
  <c r="CS33" i="3"/>
  <c r="DA33" i="3"/>
  <c r="N33" i="3"/>
  <c r="V33" i="3"/>
  <c r="AD33" i="3"/>
  <c r="AL33" i="3"/>
  <c r="AT33" i="3"/>
  <c r="BB33" i="3"/>
  <c r="BJ33" i="3"/>
  <c r="BR33" i="3"/>
  <c r="BZ33" i="3"/>
  <c r="CH33" i="3"/>
  <c r="CP33" i="3"/>
  <c r="CX33" i="3"/>
  <c r="P33" i="3"/>
  <c r="AA33" i="3"/>
  <c r="AK33" i="3"/>
  <c r="AV33" i="3"/>
  <c r="BG33" i="3"/>
  <c r="BQ33" i="3"/>
  <c r="CB33" i="3"/>
  <c r="CM33" i="3"/>
  <c r="CW33" i="3"/>
  <c r="L33" i="3"/>
  <c r="W33" i="3"/>
  <c r="AH33" i="3"/>
  <c r="AR33" i="3"/>
  <c r="BC33" i="3"/>
  <c r="BN33" i="3"/>
  <c r="BX33" i="3"/>
  <c r="CI33" i="3"/>
  <c r="CT33" i="3"/>
  <c r="T33" i="3"/>
  <c r="AI33" i="3"/>
  <c r="AX33" i="3"/>
  <c r="BK33" i="3"/>
  <c r="BY33" i="3"/>
  <c r="CN33" i="3"/>
  <c r="DB33" i="3"/>
  <c r="U33" i="3"/>
  <c r="AJ33" i="3"/>
  <c r="AY33" i="3"/>
  <c r="BL33" i="3"/>
  <c r="CA33" i="3"/>
  <c r="CO33" i="3"/>
  <c r="X33" i="3"/>
  <c r="AM33" i="3"/>
  <c r="AZ33" i="3"/>
  <c r="BO33" i="3"/>
  <c r="CD33" i="3"/>
  <c r="CQ33" i="3"/>
  <c r="K33" i="3"/>
  <c r="Z33" i="3"/>
  <c r="AN33" i="3"/>
  <c r="BA33" i="3"/>
  <c r="BP33" i="3"/>
  <c r="CE33" i="3"/>
  <c r="CR33" i="3"/>
  <c r="M33" i="3"/>
  <c r="AB33" i="3"/>
  <c r="AP33" i="3"/>
  <c r="BD33" i="3"/>
  <c r="BS33" i="3"/>
  <c r="CF33" i="3"/>
  <c r="CU33" i="3"/>
  <c r="R33" i="3"/>
  <c r="AE33" i="3"/>
  <c r="AS33" i="3"/>
  <c r="BH33" i="3"/>
  <c r="BV33" i="3"/>
  <c r="CJ33" i="3"/>
  <c r="CY33" i="3"/>
  <c r="BP32" i="3"/>
  <c r="CA31" i="3"/>
  <c r="K31" i="3"/>
  <c r="CX30" i="3"/>
  <c r="AH30" i="3"/>
  <c r="AV29" i="3"/>
  <c r="AW28" i="3"/>
  <c r="X28" i="3"/>
  <c r="BE27" i="3"/>
  <c r="R38" i="3"/>
  <c r="Z38" i="3"/>
  <c r="AH38" i="3"/>
  <c r="AP38" i="3"/>
  <c r="AX38" i="3"/>
  <c r="BF38" i="3"/>
  <c r="BN38" i="3"/>
  <c r="BV38" i="3"/>
  <c r="CD38" i="3"/>
  <c r="CL38" i="3"/>
  <c r="CT38" i="3"/>
  <c r="DB38" i="3"/>
  <c r="S38" i="3"/>
  <c r="AQ38" i="3"/>
  <c r="BG38" i="3"/>
  <c r="CE38" i="3"/>
  <c r="CM38" i="3"/>
  <c r="K38" i="3"/>
  <c r="AA38" i="3"/>
  <c r="AI38" i="3"/>
  <c r="AY38" i="3"/>
  <c r="BO38" i="3"/>
  <c r="BW38" i="3"/>
  <c r="CU38" i="3"/>
  <c r="L38" i="3"/>
  <c r="T38" i="3"/>
  <c r="AB38" i="3"/>
  <c r="AJ38" i="3"/>
  <c r="AR38" i="3"/>
  <c r="AZ38" i="3"/>
  <c r="BH38" i="3"/>
  <c r="BP38" i="3"/>
  <c r="BX38" i="3"/>
  <c r="CF38" i="3"/>
  <c r="CN38" i="3"/>
  <c r="CV38" i="3"/>
  <c r="M38" i="3"/>
  <c r="U38" i="3"/>
  <c r="AC38" i="3"/>
  <c r="AK38" i="3"/>
  <c r="AS38" i="3"/>
  <c r="BA38" i="3"/>
  <c r="BI38" i="3"/>
  <c r="BQ38" i="3"/>
  <c r="BY38" i="3"/>
  <c r="CG38" i="3"/>
  <c r="CO38" i="3"/>
  <c r="CW38" i="3"/>
  <c r="O38" i="3"/>
  <c r="W38" i="3"/>
  <c r="AE38" i="3"/>
  <c r="AM38" i="3"/>
  <c r="AU38" i="3"/>
  <c r="BC38" i="3"/>
  <c r="BK38" i="3"/>
  <c r="BS38" i="3"/>
  <c r="CA38" i="3"/>
  <c r="CI38" i="3"/>
  <c r="CQ38" i="3"/>
  <c r="CY38" i="3"/>
  <c r="CM37" i="3"/>
  <c r="AX37" i="3"/>
  <c r="CK31" i="3"/>
  <c r="BH29" i="3"/>
  <c r="AF14" i="3"/>
  <c r="AV14" i="3"/>
  <c r="BL14" i="3"/>
  <c r="BT14" i="3"/>
  <c r="CR14" i="3"/>
  <c r="R14" i="3"/>
  <c r="AH14" i="3"/>
  <c r="AP14" i="3"/>
  <c r="BN14" i="3"/>
  <c r="CD14" i="3"/>
  <c r="CT14" i="3"/>
  <c r="DB14" i="3"/>
  <c r="AK14" i="3"/>
  <c r="BG14" i="3"/>
  <c r="CA14" i="3"/>
  <c r="CM14" i="3"/>
  <c r="AB14" i="3"/>
  <c r="AW14" i="3"/>
  <c r="BR14" i="3"/>
  <c r="CC14" i="3"/>
  <c r="K14" i="3"/>
  <c r="AE14" i="3"/>
  <c r="BA14" i="3"/>
  <c r="BK14" i="3"/>
  <c r="CQ14" i="3"/>
  <c r="AI14" i="3"/>
  <c r="BP14" i="3"/>
  <c r="CH14" i="3"/>
  <c r="AJ14" i="3"/>
  <c r="BS14" i="3"/>
  <c r="DA14" i="3"/>
  <c r="Y14" i="3"/>
  <c r="BY14" i="3"/>
  <c r="N14" i="3"/>
  <c r="BU14" i="3"/>
  <c r="CU14" i="3"/>
  <c r="BX14" i="3"/>
  <c r="W14" i="3"/>
  <c r="BZ14" i="3"/>
  <c r="AD14" i="3"/>
  <c r="L14" i="3"/>
  <c r="BM14" i="3"/>
  <c r="M14" i="3"/>
  <c r="CK14" i="3"/>
  <c r="AG14" i="3"/>
  <c r="CE14" i="3"/>
  <c r="BC14" i="3"/>
  <c r="BJ14" i="3"/>
  <c r="CX38" i="3"/>
  <c r="CB38" i="3"/>
  <c r="BE38" i="3"/>
  <c r="AL38" i="3"/>
  <c r="P38" i="3"/>
  <c r="CJ37" i="3"/>
  <c r="BN37" i="3"/>
  <c r="AQ37" i="3"/>
  <c r="R37" i="3"/>
  <c r="CV36" i="3"/>
  <c r="BP36" i="3"/>
  <c r="AJ36" i="3"/>
  <c r="O35" i="3"/>
  <c r="W35" i="3"/>
  <c r="AE35" i="3"/>
  <c r="AM35" i="3"/>
  <c r="AU35" i="3"/>
  <c r="BC35" i="3"/>
  <c r="BK35" i="3"/>
  <c r="BS35" i="3"/>
  <c r="CA35" i="3"/>
  <c r="CI35" i="3"/>
  <c r="CQ35" i="3"/>
  <c r="CY35" i="3"/>
  <c r="P35" i="3"/>
  <c r="X35" i="3"/>
  <c r="AF35" i="3"/>
  <c r="AN35" i="3"/>
  <c r="AV35" i="3"/>
  <c r="BD35" i="3"/>
  <c r="BL35" i="3"/>
  <c r="BT35" i="3"/>
  <c r="CB35" i="3"/>
  <c r="CJ35" i="3"/>
  <c r="CR35" i="3"/>
  <c r="CZ35" i="3"/>
  <c r="Q35" i="3"/>
  <c r="Y35" i="3"/>
  <c r="AG35" i="3"/>
  <c r="AO35" i="3"/>
  <c r="AW35" i="3"/>
  <c r="BE35" i="3"/>
  <c r="BM35" i="3"/>
  <c r="BU35" i="3"/>
  <c r="CC35" i="3"/>
  <c r="CK35" i="3"/>
  <c r="CS35" i="3"/>
  <c r="DA35" i="3"/>
  <c r="R35" i="3"/>
  <c r="Z35" i="3"/>
  <c r="AH35" i="3"/>
  <c r="AP35" i="3"/>
  <c r="AX35" i="3"/>
  <c r="BF35" i="3"/>
  <c r="BN35" i="3"/>
  <c r="BV35" i="3"/>
  <c r="CD35" i="3"/>
  <c r="CL35" i="3"/>
  <c r="CT35" i="3"/>
  <c r="DB35" i="3"/>
  <c r="K35" i="3"/>
  <c r="S35" i="3"/>
  <c r="AA35" i="3"/>
  <c r="AI35" i="3"/>
  <c r="AQ35" i="3"/>
  <c r="AY35" i="3"/>
  <c r="BG35" i="3"/>
  <c r="BO35" i="3"/>
  <c r="BW35" i="3"/>
  <c r="CE35" i="3"/>
  <c r="CM35" i="3"/>
  <c r="CU35" i="3"/>
  <c r="M35" i="3"/>
  <c r="U35" i="3"/>
  <c r="AC35" i="3"/>
  <c r="AK35" i="3"/>
  <c r="AS35" i="3"/>
  <c r="BA35" i="3"/>
  <c r="BI35" i="3"/>
  <c r="BQ35" i="3"/>
  <c r="BY35" i="3"/>
  <c r="CG35" i="3"/>
  <c r="CO35" i="3"/>
  <c r="CW35" i="3"/>
  <c r="CH34" i="3"/>
  <c r="AW34" i="3"/>
  <c r="BW31" i="3"/>
  <c r="CL30" i="3"/>
  <c r="V30" i="3"/>
  <c r="AR29" i="3"/>
  <c r="DB28" i="3"/>
  <c r="AI28" i="3"/>
  <c r="AL27" i="3"/>
  <c r="O22" i="3"/>
  <c r="W22" i="3"/>
  <c r="AE22" i="3"/>
  <c r="AM22" i="3"/>
  <c r="AU22" i="3"/>
  <c r="BC22" i="3"/>
  <c r="BK22" i="3"/>
  <c r="BS22" i="3"/>
  <c r="CA22" i="3"/>
  <c r="CI22" i="3"/>
  <c r="CQ22" i="3"/>
  <c r="CY22" i="3"/>
  <c r="P22" i="3"/>
  <c r="X22" i="3"/>
  <c r="AF22" i="3"/>
  <c r="AN22" i="3"/>
  <c r="AV22" i="3"/>
  <c r="BD22" i="3"/>
  <c r="BL22" i="3"/>
  <c r="BT22" i="3"/>
  <c r="CB22" i="3"/>
  <c r="CJ22" i="3"/>
  <c r="CR22" i="3"/>
  <c r="CZ22" i="3"/>
  <c r="L22" i="3"/>
  <c r="T22" i="3"/>
  <c r="AB22" i="3"/>
  <c r="AJ22" i="3"/>
  <c r="AR22" i="3"/>
  <c r="AZ22" i="3"/>
  <c r="BH22" i="3"/>
  <c r="BP22" i="3"/>
  <c r="BX22" i="3"/>
  <c r="CF22" i="3"/>
  <c r="CN22" i="3"/>
  <c r="CV22" i="3"/>
  <c r="K22" i="3"/>
  <c r="Y22" i="3"/>
  <c r="AK22" i="3"/>
  <c r="AX22" i="3"/>
  <c r="BJ22" i="3"/>
  <c r="BW22" i="3"/>
  <c r="CK22" i="3"/>
  <c r="CW22" i="3"/>
  <c r="S22" i="3"/>
  <c r="AG22" i="3"/>
  <c r="AS22" i="3"/>
  <c r="BF22" i="3"/>
  <c r="BR22" i="3"/>
  <c r="CE22" i="3"/>
  <c r="CS22" i="3"/>
  <c r="R22" i="3"/>
  <c r="AI22" i="3"/>
  <c r="BA22" i="3"/>
  <c r="BQ22" i="3"/>
  <c r="CH22" i="3"/>
  <c r="DA22" i="3"/>
  <c r="V22" i="3"/>
  <c r="AO22" i="3"/>
  <c r="BE22" i="3"/>
  <c r="BV22" i="3"/>
  <c r="CM22" i="3"/>
  <c r="Z22" i="3"/>
  <c r="AP22" i="3"/>
  <c r="BG22" i="3"/>
  <c r="BY22" i="3"/>
  <c r="CO22" i="3"/>
  <c r="M22" i="3"/>
  <c r="AC22" i="3"/>
  <c r="AT22" i="3"/>
  <c r="BM22" i="3"/>
  <c r="CC22" i="3"/>
  <c r="CT22" i="3"/>
  <c r="AA22" i="3"/>
  <c r="BI22" i="3"/>
  <c r="CP22" i="3"/>
  <c r="AD22" i="3"/>
  <c r="BN22" i="3"/>
  <c r="CU22" i="3"/>
  <c r="AH22" i="3"/>
  <c r="BO22" i="3"/>
  <c r="CX22" i="3"/>
  <c r="AL22" i="3"/>
  <c r="BU22" i="3"/>
  <c r="DB22" i="3"/>
  <c r="AQ22" i="3"/>
  <c r="BZ22" i="3"/>
  <c r="Q22" i="3"/>
  <c r="AY22" i="3"/>
  <c r="CG22" i="3"/>
  <c r="AO38" i="3"/>
  <c r="CP34" i="3"/>
  <c r="BG34" i="3"/>
  <c r="BC28" i="3"/>
  <c r="BZ38" i="3"/>
  <c r="AG38" i="3"/>
  <c r="DB37" i="3"/>
  <c r="BL37" i="3"/>
  <c r="CB34" i="3"/>
  <c r="AO34" i="3"/>
  <c r="K32" i="3"/>
  <c r="S32" i="3"/>
  <c r="AA32" i="3"/>
  <c r="AI32" i="3"/>
  <c r="AQ32" i="3"/>
  <c r="AY32" i="3"/>
  <c r="BG32" i="3"/>
  <c r="BO32" i="3"/>
  <c r="BW32" i="3"/>
  <c r="CE32" i="3"/>
  <c r="CM32" i="3"/>
  <c r="CU32" i="3"/>
  <c r="P32" i="3"/>
  <c r="X32" i="3"/>
  <c r="AF32" i="3"/>
  <c r="AN32" i="3"/>
  <c r="AV32" i="3"/>
  <c r="BD32" i="3"/>
  <c r="BL32" i="3"/>
  <c r="BT32" i="3"/>
  <c r="CB32" i="3"/>
  <c r="CJ32" i="3"/>
  <c r="CR32" i="3"/>
  <c r="CZ32" i="3"/>
  <c r="Q32" i="3"/>
  <c r="AB32" i="3"/>
  <c r="AL32" i="3"/>
  <c r="AW32" i="3"/>
  <c r="BH32" i="3"/>
  <c r="BR32" i="3"/>
  <c r="CC32" i="3"/>
  <c r="CN32" i="3"/>
  <c r="CX32" i="3"/>
  <c r="M32" i="3"/>
  <c r="W32" i="3"/>
  <c r="AH32" i="3"/>
  <c r="AS32" i="3"/>
  <c r="BC32" i="3"/>
  <c r="BN32" i="3"/>
  <c r="BY32" i="3"/>
  <c r="CI32" i="3"/>
  <c r="CT32" i="3"/>
  <c r="O32" i="3"/>
  <c r="AD32" i="3"/>
  <c r="AR32" i="3"/>
  <c r="BF32" i="3"/>
  <c r="BU32" i="3"/>
  <c r="CH32" i="3"/>
  <c r="CW32" i="3"/>
  <c r="R32" i="3"/>
  <c r="AE32" i="3"/>
  <c r="AT32" i="3"/>
  <c r="BI32" i="3"/>
  <c r="BV32" i="3"/>
  <c r="CK32" i="3"/>
  <c r="CY32" i="3"/>
  <c r="T32" i="3"/>
  <c r="AG32" i="3"/>
  <c r="AU32" i="3"/>
  <c r="BJ32" i="3"/>
  <c r="BX32" i="3"/>
  <c r="CL32" i="3"/>
  <c r="DA32" i="3"/>
  <c r="U32" i="3"/>
  <c r="AJ32" i="3"/>
  <c r="AX32" i="3"/>
  <c r="BK32" i="3"/>
  <c r="BZ32" i="3"/>
  <c r="CO32" i="3"/>
  <c r="DB32" i="3"/>
  <c r="V32" i="3"/>
  <c r="AK32" i="3"/>
  <c r="AZ32" i="3"/>
  <c r="BM32" i="3"/>
  <c r="CA32" i="3"/>
  <c r="CP32" i="3"/>
  <c r="L32" i="3"/>
  <c r="Z32" i="3"/>
  <c r="AO32" i="3"/>
  <c r="BB32" i="3"/>
  <c r="BQ32" i="3"/>
  <c r="CF32" i="3"/>
  <c r="CS32" i="3"/>
  <c r="BK31" i="3"/>
  <c r="CH30" i="3"/>
  <c r="Q30" i="3"/>
  <c r="CU29" i="3"/>
  <c r="AE29" i="3"/>
  <c r="CX28" i="3"/>
  <c r="AE28" i="3"/>
  <c r="AG27" i="3"/>
  <c r="K37" i="3"/>
  <c r="S37" i="3"/>
  <c r="AA37" i="3"/>
  <c r="L37" i="3"/>
  <c r="T37" i="3"/>
  <c r="AB37" i="3"/>
  <c r="AJ37" i="3"/>
  <c r="AR37" i="3"/>
  <c r="AZ37" i="3"/>
  <c r="BH37" i="3"/>
  <c r="BP37" i="3"/>
  <c r="BX37" i="3"/>
  <c r="CF37" i="3"/>
  <c r="CN37" i="3"/>
  <c r="CV37" i="3"/>
  <c r="M37" i="3"/>
  <c r="AC37" i="3"/>
  <c r="AS37" i="3"/>
  <c r="BI37" i="3"/>
  <c r="BY37" i="3"/>
  <c r="CO37" i="3"/>
  <c r="U37" i="3"/>
  <c r="AK37" i="3"/>
  <c r="BA37" i="3"/>
  <c r="BQ37" i="3"/>
  <c r="CG37" i="3"/>
  <c r="CW37" i="3"/>
  <c r="N37" i="3"/>
  <c r="V37" i="3"/>
  <c r="AD37" i="3"/>
  <c r="AL37" i="3"/>
  <c r="AT37" i="3"/>
  <c r="BB37" i="3"/>
  <c r="BJ37" i="3"/>
  <c r="BR37" i="3"/>
  <c r="BZ37" i="3"/>
  <c r="CH37" i="3"/>
  <c r="CP37" i="3"/>
  <c r="CX37" i="3"/>
  <c r="O37" i="3"/>
  <c r="W37" i="3"/>
  <c r="AE37" i="3"/>
  <c r="AM37" i="3"/>
  <c r="AU37" i="3"/>
  <c r="BC37" i="3"/>
  <c r="BK37" i="3"/>
  <c r="BS37" i="3"/>
  <c r="CA37" i="3"/>
  <c r="CI37" i="3"/>
  <c r="CQ37" i="3"/>
  <c r="CY37" i="3"/>
  <c r="Q37" i="3"/>
  <c r="Y37" i="3"/>
  <c r="AG37" i="3"/>
  <c r="AO37" i="3"/>
  <c r="AW37" i="3"/>
  <c r="BE37" i="3"/>
  <c r="BM37" i="3"/>
  <c r="BU37" i="3"/>
  <c r="CC37" i="3"/>
  <c r="CK37" i="3"/>
  <c r="CS37" i="3"/>
  <c r="DA37" i="3"/>
  <c r="BL38" i="3"/>
  <c r="V38" i="3"/>
  <c r="BT37" i="3"/>
  <c r="X31" i="3"/>
  <c r="CS38" i="3"/>
  <c r="BD38" i="3"/>
  <c r="N38" i="3"/>
  <c r="CE37" i="3"/>
  <c r="AP37" i="3"/>
  <c r="M36" i="3"/>
  <c r="U36" i="3"/>
  <c r="AC36" i="3"/>
  <c r="AK36" i="3"/>
  <c r="AS36" i="3"/>
  <c r="BA36" i="3"/>
  <c r="BI36" i="3"/>
  <c r="BQ36" i="3"/>
  <c r="BY36" i="3"/>
  <c r="CG36" i="3"/>
  <c r="CO36" i="3"/>
  <c r="CW36" i="3"/>
  <c r="N36" i="3"/>
  <c r="V36" i="3"/>
  <c r="AD36" i="3"/>
  <c r="AL36" i="3"/>
  <c r="AT36" i="3"/>
  <c r="BB36" i="3"/>
  <c r="BJ36" i="3"/>
  <c r="BR36" i="3"/>
  <c r="BZ36" i="3"/>
  <c r="CH36" i="3"/>
  <c r="CP36" i="3"/>
  <c r="CX36" i="3"/>
  <c r="AE36" i="3"/>
  <c r="BC36" i="3"/>
  <c r="BS36" i="3"/>
  <c r="CQ36" i="3"/>
  <c r="O36" i="3"/>
  <c r="W36" i="3"/>
  <c r="AM36" i="3"/>
  <c r="AU36" i="3"/>
  <c r="BK36" i="3"/>
  <c r="CA36" i="3"/>
  <c r="CI36" i="3"/>
  <c r="CY36" i="3"/>
  <c r="P36" i="3"/>
  <c r="X36" i="3"/>
  <c r="AF36" i="3"/>
  <c r="AN36" i="3"/>
  <c r="AV36" i="3"/>
  <c r="BD36" i="3"/>
  <c r="BL36" i="3"/>
  <c r="BT36" i="3"/>
  <c r="CB36" i="3"/>
  <c r="CJ36" i="3"/>
  <c r="CR36" i="3"/>
  <c r="CZ36" i="3"/>
  <c r="Q36" i="3"/>
  <c r="Y36" i="3"/>
  <c r="AG36" i="3"/>
  <c r="AO36" i="3"/>
  <c r="AW36" i="3"/>
  <c r="BE36" i="3"/>
  <c r="BM36" i="3"/>
  <c r="BU36" i="3"/>
  <c r="CC36" i="3"/>
  <c r="CK36" i="3"/>
  <c r="CS36" i="3"/>
  <c r="DA36" i="3"/>
  <c r="K36" i="3"/>
  <c r="S36" i="3"/>
  <c r="AA36" i="3"/>
  <c r="AI36" i="3"/>
  <c r="AQ36" i="3"/>
  <c r="AY36" i="3"/>
  <c r="BG36" i="3"/>
  <c r="BO36" i="3"/>
  <c r="BW36" i="3"/>
  <c r="CE36" i="3"/>
  <c r="CM36" i="3"/>
  <c r="CU36" i="3"/>
  <c r="CR38" i="3"/>
  <c r="BU38" i="3"/>
  <c r="BB38" i="3"/>
  <c r="AF38" i="3"/>
  <c r="CZ37" i="3"/>
  <c r="CD37" i="3"/>
  <c r="BG37" i="3"/>
  <c r="AN37" i="3"/>
  <c r="CN36" i="3"/>
  <c r="BH36" i="3"/>
  <c r="AB36" i="3"/>
  <c r="BZ35" i="3"/>
  <c r="AT35" i="3"/>
  <c r="N35" i="3"/>
  <c r="BZ34" i="3"/>
  <c r="AL34" i="3"/>
  <c r="CV32" i="3"/>
  <c r="AP32" i="3"/>
  <c r="BE31" i="3"/>
  <c r="BU30" i="3"/>
  <c r="CQ29" i="3"/>
  <c r="AA29" i="3"/>
  <c r="CK28" i="3"/>
  <c r="N28" i="3"/>
  <c r="DB27" i="3"/>
  <c r="K25" i="3"/>
  <c r="S25" i="3"/>
  <c r="AA25" i="3"/>
  <c r="AI25" i="3"/>
  <c r="AQ25" i="3"/>
  <c r="AY25" i="3"/>
  <c r="BG25" i="3"/>
  <c r="BO25" i="3"/>
  <c r="BW25" i="3"/>
  <c r="CE25" i="3"/>
  <c r="CM25" i="3"/>
  <c r="CU25" i="3"/>
  <c r="L25" i="3"/>
  <c r="T25" i="3"/>
  <c r="AB25" i="3"/>
  <c r="AJ25" i="3"/>
  <c r="AR25" i="3"/>
  <c r="AZ25" i="3"/>
  <c r="BH25" i="3"/>
  <c r="BP25" i="3"/>
  <c r="BX25" i="3"/>
  <c r="CF25" i="3"/>
  <c r="CN25" i="3"/>
  <c r="CV25" i="3"/>
  <c r="P25" i="3"/>
  <c r="X25" i="3"/>
  <c r="AF25" i="3"/>
  <c r="AN25" i="3"/>
  <c r="AV25" i="3"/>
  <c r="BD25" i="3"/>
  <c r="BL25" i="3"/>
  <c r="BT25" i="3"/>
  <c r="CB25" i="3"/>
  <c r="CJ25" i="3"/>
  <c r="CR25" i="3"/>
  <c r="CZ25" i="3"/>
  <c r="N25" i="3"/>
  <c r="Z25" i="3"/>
  <c r="AM25" i="3"/>
  <c r="BA25" i="3"/>
  <c r="BM25" i="3"/>
  <c r="BZ25" i="3"/>
  <c r="CL25" i="3"/>
  <c r="CY25" i="3"/>
  <c r="V25" i="3"/>
  <c r="AH25" i="3"/>
  <c r="AU25" i="3"/>
  <c r="BI25" i="3"/>
  <c r="BU25" i="3"/>
  <c r="CH25" i="3"/>
  <c r="CT25" i="3"/>
  <c r="R25" i="3"/>
  <c r="AK25" i="3"/>
  <c r="BB25" i="3"/>
  <c r="BR25" i="3"/>
  <c r="CI25" i="3"/>
  <c r="DA25" i="3"/>
  <c r="W25" i="3"/>
  <c r="AO25" i="3"/>
  <c r="BE25" i="3"/>
  <c r="BV25" i="3"/>
  <c r="CO25" i="3"/>
  <c r="Y25" i="3"/>
  <c r="AP25" i="3"/>
  <c r="BF25" i="3"/>
  <c r="BY25" i="3"/>
  <c r="CP25" i="3"/>
  <c r="M25" i="3"/>
  <c r="AD25" i="3"/>
  <c r="AT25" i="3"/>
  <c r="BK25" i="3"/>
  <c r="CC25" i="3"/>
  <c r="CS25" i="3"/>
  <c r="Q25" i="3"/>
  <c r="AX25" i="3"/>
  <c r="CG25" i="3"/>
  <c r="U25" i="3"/>
  <c r="BC25" i="3"/>
  <c r="CK25" i="3"/>
  <c r="AC25" i="3"/>
  <c r="BJ25" i="3"/>
  <c r="CQ25" i="3"/>
  <c r="AE25" i="3"/>
  <c r="BN25" i="3"/>
  <c r="CW25" i="3"/>
  <c r="AG25" i="3"/>
  <c r="BQ25" i="3"/>
  <c r="CX25" i="3"/>
  <c r="AS25" i="3"/>
  <c r="CA25" i="3"/>
  <c r="Z37" i="3"/>
  <c r="L39" i="3"/>
  <c r="CP38" i="3"/>
  <c r="BT38" i="3"/>
  <c r="AW38" i="3"/>
  <c r="AD38" i="3"/>
  <c r="CU37" i="3"/>
  <c r="CB37" i="3"/>
  <c r="BF37" i="3"/>
  <c r="AI37" i="3"/>
  <c r="CZ34" i="3"/>
  <c r="BT34" i="3"/>
  <c r="AD34" i="3"/>
  <c r="AT31" i="3"/>
  <c r="BQ30" i="3"/>
  <c r="CD29" i="3"/>
  <c r="CG28" i="3"/>
  <c r="R27" i="3"/>
  <c r="AP27" i="3"/>
  <c r="BL27" i="3"/>
  <c r="CH27" i="3"/>
  <c r="Y27" i="3"/>
  <c r="AV27" i="3"/>
  <c r="BR27" i="3"/>
  <c r="CM27" i="3"/>
  <c r="AA27" i="3"/>
  <c r="AW27" i="3"/>
  <c r="BT27" i="3"/>
  <c r="CR27" i="3"/>
  <c r="AC27" i="3"/>
  <c r="BA27" i="3"/>
  <c r="BW27" i="3"/>
  <c r="CU27" i="3"/>
  <c r="DA39" i="3"/>
  <c r="CS39" i="3"/>
  <c r="CK39" i="3"/>
  <c r="CC39" i="3"/>
  <c r="BU39" i="3"/>
  <c r="BM39" i="3"/>
  <c r="BE39" i="3"/>
  <c r="AW39" i="3"/>
  <c r="AO39" i="3"/>
  <c r="AG39" i="3"/>
  <c r="Y39" i="3"/>
  <c r="Q39" i="3"/>
  <c r="CY28" i="3"/>
  <c r="CI28" i="3"/>
  <c r="BR28" i="3"/>
  <c r="AZ28" i="3"/>
  <c r="AG28" i="3"/>
  <c r="CZ27" i="3"/>
  <c r="CC27" i="3"/>
  <c r="BF27" i="3"/>
  <c r="AI27" i="3"/>
  <c r="CT26" i="3"/>
  <c r="BW26" i="3"/>
  <c r="AY26" i="3"/>
  <c r="P26" i="3"/>
  <c r="M23" i="3"/>
  <c r="U23" i="3"/>
  <c r="AC23" i="3"/>
  <c r="AK23" i="3"/>
  <c r="AS23" i="3"/>
  <c r="BA23" i="3"/>
  <c r="BI23" i="3"/>
  <c r="BQ23" i="3"/>
  <c r="BY23" i="3"/>
  <c r="CG23" i="3"/>
  <c r="CO23" i="3"/>
  <c r="CW23" i="3"/>
  <c r="N23" i="3"/>
  <c r="V23" i="3"/>
  <c r="AD23" i="3"/>
  <c r="AL23" i="3"/>
  <c r="AT23" i="3"/>
  <c r="BB23" i="3"/>
  <c r="BJ23" i="3"/>
  <c r="BR23" i="3"/>
  <c r="BZ23" i="3"/>
  <c r="CH23" i="3"/>
  <c r="CP23" i="3"/>
  <c r="CX23" i="3"/>
  <c r="R23" i="3"/>
  <c r="Z23" i="3"/>
  <c r="AH23" i="3"/>
  <c r="AP23" i="3"/>
  <c r="AX23" i="3"/>
  <c r="BF23" i="3"/>
  <c r="BN23" i="3"/>
  <c r="BV23" i="3"/>
  <c r="CD23" i="3"/>
  <c r="CL23" i="3"/>
  <c r="CT23" i="3"/>
  <c r="DB23" i="3"/>
  <c r="Q23" i="3"/>
  <c r="AE23" i="3"/>
  <c r="AQ23" i="3"/>
  <c r="BD23" i="3"/>
  <c r="BP23" i="3"/>
  <c r="CC23" i="3"/>
  <c r="CQ23" i="3"/>
  <c r="L23" i="3"/>
  <c r="Y23" i="3"/>
  <c r="AM23" i="3"/>
  <c r="AY23" i="3"/>
  <c r="BL23" i="3"/>
  <c r="BX23" i="3"/>
  <c r="CK23" i="3"/>
  <c r="CY23" i="3"/>
  <c r="X23" i="3"/>
  <c r="AO23" i="3"/>
  <c r="BG23" i="3"/>
  <c r="BW23" i="3"/>
  <c r="CN23" i="3"/>
  <c r="K23" i="3"/>
  <c r="AB23" i="3"/>
  <c r="AU23" i="3"/>
  <c r="BK23" i="3"/>
  <c r="CB23" i="3"/>
  <c r="CS23" i="3"/>
  <c r="O23" i="3"/>
  <c r="AF23" i="3"/>
  <c r="AV23" i="3"/>
  <c r="BM23" i="3"/>
  <c r="CE23" i="3"/>
  <c r="CU23" i="3"/>
  <c r="S23" i="3"/>
  <c r="AI23" i="3"/>
  <c r="AZ23" i="3"/>
  <c r="BS23" i="3"/>
  <c r="CI23" i="3"/>
  <c r="CZ23" i="3"/>
  <c r="CY19" i="3"/>
  <c r="CV28" i="3"/>
  <c r="CD28" i="3"/>
  <c r="BN28" i="3"/>
  <c r="AV28" i="3"/>
  <c r="AA28" i="3"/>
  <c r="CN26" i="3"/>
  <c r="BQ26" i="3"/>
  <c r="AN26" i="3"/>
  <c r="M19" i="3"/>
  <c r="U19" i="3"/>
  <c r="AC19" i="3"/>
  <c r="AK19" i="3"/>
  <c r="AS19" i="3"/>
  <c r="BA19" i="3"/>
  <c r="BI19" i="3"/>
  <c r="BQ19" i="3"/>
  <c r="BY19" i="3"/>
  <c r="CG19" i="3"/>
  <c r="CO19" i="3"/>
  <c r="CW19" i="3"/>
  <c r="N19" i="3"/>
  <c r="V19" i="3"/>
  <c r="AD19" i="3"/>
  <c r="AL19" i="3"/>
  <c r="AT19" i="3"/>
  <c r="BB19" i="3"/>
  <c r="BJ19" i="3"/>
  <c r="BR19" i="3"/>
  <c r="BZ19" i="3"/>
  <c r="CH19" i="3"/>
  <c r="CP19" i="3"/>
  <c r="CX19" i="3"/>
  <c r="P19" i="3"/>
  <c r="X19" i="3"/>
  <c r="AF19" i="3"/>
  <c r="AN19" i="3"/>
  <c r="AV19" i="3"/>
  <c r="BD19" i="3"/>
  <c r="BL19" i="3"/>
  <c r="BT19" i="3"/>
  <c r="CB19" i="3"/>
  <c r="CJ19" i="3"/>
  <c r="CR19" i="3"/>
  <c r="CZ19" i="3"/>
  <c r="R19" i="3"/>
  <c r="Z19" i="3"/>
  <c r="AH19" i="3"/>
  <c r="AP19" i="3"/>
  <c r="AX19" i="3"/>
  <c r="BF19" i="3"/>
  <c r="BN19" i="3"/>
  <c r="BV19" i="3"/>
  <c r="CD19" i="3"/>
  <c r="CL19" i="3"/>
  <c r="CT19" i="3"/>
  <c r="DB19" i="3"/>
  <c r="Y19" i="3"/>
  <c r="AO19" i="3"/>
  <c r="BE19" i="3"/>
  <c r="BU19" i="3"/>
  <c r="CK19" i="3"/>
  <c r="DA19" i="3"/>
  <c r="S19" i="3"/>
  <c r="AI19" i="3"/>
  <c r="AY19" i="3"/>
  <c r="BO19" i="3"/>
  <c r="CE19" i="3"/>
  <c r="CU19" i="3"/>
  <c r="T19" i="3"/>
  <c r="AJ19" i="3"/>
  <c r="AZ19" i="3"/>
  <c r="BP19" i="3"/>
  <c r="CF19" i="3"/>
  <c r="K19" i="3"/>
  <c r="AG19" i="3"/>
  <c r="BH19" i="3"/>
  <c r="CI19" i="3"/>
  <c r="O19" i="3"/>
  <c r="AQ19" i="3"/>
  <c r="BM19" i="3"/>
  <c r="CN19" i="3"/>
  <c r="Q19" i="3"/>
  <c r="AR19" i="3"/>
  <c r="BS19" i="3"/>
  <c r="CQ19" i="3"/>
  <c r="AA19" i="3"/>
  <c r="AW19" i="3"/>
  <c r="BX19" i="3"/>
  <c r="CV19" i="3"/>
  <c r="CP39" i="3"/>
  <c r="CH39" i="3"/>
  <c r="BZ39" i="3"/>
  <c r="BR39" i="3"/>
  <c r="BJ39" i="3"/>
  <c r="BB39" i="3"/>
  <c r="AT39" i="3"/>
  <c r="AL39" i="3"/>
  <c r="AD39" i="3"/>
  <c r="V39" i="3"/>
  <c r="N39" i="3"/>
  <c r="CT28" i="3"/>
  <c r="CC28" i="3"/>
  <c r="BK28" i="3"/>
  <c r="AR28" i="3"/>
  <c r="O27" i="3"/>
  <c r="W27" i="3"/>
  <c r="AE27" i="3"/>
  <c r="AM27" i="3"/>
  <c r="AU27" i="3"/>
  <c r="BC27" i="3"/>
  <c r="BK27" i="3"/>
  <c r="BS27" i="3"/>
  <c r="CA27" i="3"/>
  <c r="CI27" i="3"/>
  <c r="CQ27" i="3"/>
  <c r="CY27" i="3"/>
  <c r="L27" i="3"/>
  <c r="T27" i="3"/>
  <c r="AB27" i="3"/>
  <c r="AJ27" i="3"/>
  <c r="AR27" i="3"/>
  <c r="AZ27" i="3"/>
  <c r="BH27" i="3"/>
  <c r="BP27" i="3"/>
  <c r="BX27" i="3"/>
  <c r="CF27" i="3"/>
  <c r="CN27" i="3"/>
  <c r="CV27" i="3"/>
  <c r="M27" i="3"/>
  <c r="X27" i="3"/>
  <c r="AH27" i="3"/>
  <c r="AS27" i="3"/>
  <c r="BD27" i="3"/>
  <c r="BN27" i="3"/>
  <c r="BY27" i="3"/>
  <c r="CJ27" i="3"/>
  <c r="CT27" i="3"/>
  <c r="S27" i="3"/>
  <c r="AD27" i="3"/>
  <c r="AO27" i="3"/>
  <c r="AY27" i="3"/>
  <c r="BJ27" i="3"/>
  <c r="BU27" i="3"/>
  <c r="CE27" i="3"/>
  <c r="CP27" i="3"/>
  <c r="DA27" i="3"/>
  <c r="V27" i="3"/>
  <c r="AK27" i="3"/>
  <c r="AX27" i="3"/>
  <c r="BM27" i="3"/>
  <c r="CB27" i="3"/>
  <c r="CO27" i="3"/>
  <c r="K27" i="3"/>
  <c r="Z27" i="3"/>
  <c r="AN27" i="3"/>
  <c r="BB27" i="3"/>
  <c r="BQ27" i="3"/>
  <c r="CD27" i="3"/>
  <c r="CS27" i="3"/>
  <c r="Q27" i="3"/>
  <c r="AF27" i="3"/>
  <c r="AT27" i="3"/>
  <c r="BG27" i="3"/>
  <c r="BV27" i="3"/>
  <c r="CK27" i="3"/>
  <c r="CX27" i="3"/>
  <c r="CL26" i="3"/>
  <c r="BN26" i="3"/>
  <c r="AK26" i="3"/>
  <c r="CC19" i="3"/>
  <c r="AE19" i="3"/>
  <c r="M28" i="3"/>
  <c r="U28" i="3"/>
  <c r="AC28" i="3"/>
  <c r="AK28" i="3"/>
  <c r="AS28" i="3"/>
  <c r="BA28" i="3"/>
  <c r="R28" i="3"/>
  <c r="Z28" i="3"/>
  <c r="K28" i="3"/>
  <c r="V28" i="3"/>
  <c r="AF28" i="3"/>
  <c r="AO28" i="3"/>
  <c r="AX28" i="3"/>
  <c r="BG28" i="3"/>
  <c r="BO28" i="3"/>
  <c r="BW28" i="3"/>
  <c r="CE28" i="3"/>
  <c r="CM28" i="3"/>
  <c r="CU28" i="3"/>
  <c r="Q28" i="3"/>
  <c r="AB28" i="3"/>
  <c r="AL28" i="3"/>
  <c r="AU28" i="3"/>
  <c r="BD28" i="3"/>
  <c r="BL28" i="3"/>
  <c r="BT28" i="3"/>
  <c r="CB28" i="3"/>
  <c r="CJ28" i="3"/>
  <c r="CR28" i="3"/>
  <c r="CZ28" i="3"/>
  <c r="L28" i="3"/>
  <c r="Y28" i="3"/>
  <c r="AM28" i="3"/>
  <c r="AY28" i="3"/>
  <c r="BJ28" i="3"/>
  <c r="BU28" i="3"/>
  <c r="CF28" i="3"/>
  <c r="CP28" i="3"/>
  <c r="DA28" i="3"/>
  <c r="O28" i="3"/>
  <c r="AD28" i="3"/>
  <c r="AP28" i="3"/>
  <c r="BB28" i="3"/>
  <c r="BM28" i="3"/>
  <c r="BX28" i="3"/>
  <c r="CH28" i="3"/>
  <c r="CS28" i="3"/>
  <c r="T28" i="3"/>
  <c r="AH28" i="3"/>
  <c r="AT28" i="3"/>
  <c r="BF28" i="3"/>
  <c r="BQ28" i="3"/>
  <c r="CA28" i="3"/>
  <c r="CL28" i="3"/>
  <c r="CW28" i="3"/>
  <c r="CG26" i="3"/>
  <c r="BL26" i="3"/>
  <c r="AI26" i="3"/>
  <c r="N15" i="3"/>
  <c r="V15" i="3"/>
  <c r="AD15" i="3"/>
  <c r="AL15" i="3"/>
  <c r="AT15" i="3"/>
  <c r="BB15" i="3"/>
  <c r="BJ15" i="3"/>
  <c r="BR15" i="3"/>
  <c r="P15" i="3"/>
  <c r="X15" i="3"/>
  <c r="AF15" i="3"/>
  <c r="AN15" i="3"/>
  <c r="AV15" i="3"/>
  <c r="Q15" i="3"/>
  <c r="AA15" i="3"/>
  <c r="AK15" i="3"/>
  <c r="AW15" i="3"/>
  <c r="BF15" i="3"/>
  <c r="BO15" i="3"/>
  <c r="BX15" i="3"/>
  <c r="CF15" i="3"/>
  <c r="CN15" i="3"/>
  <c r="CV15" i="3"/>
  <c r="R15" i="3"/>
  <c r="AB15" i="3"/>
  <c r="K15" i="3"/>
  <c r="U15" i="3"/>
  <c r="AG15" i="3"/>
  <c r="AQ15" i="3"/>
  <c r="BA15" i="3"/>
  <c r="BK15" i="3"/>
  <c r="BT15" i="3"/>
  <c r="CB15" i="3"/>
  <c r="CJ15" i="3"/>
  <c r="CR15" i="3"/>
  <c r="CZ15" i="3"/>
  <c r="Z15" i="3"/>
  <c r="AP15" i="3"/>
  <c r="BD15" i="3"/>
  <c r="BP15" i="3"/>
  <c r="CA15" i="3"/>
  <c r="CL15" i="3"/>
  <c r="CW15" i="3"/>
  <c r="L15" i="3"/>
  <c r="AC15" i="3"/>
  <c r="AR15" i="3"/>
  <c r="BE15" i="3"/>
  <c r="BQ15" i="3"/>
  <c r="CC15" i="3"/>
  <c r="CM15" i="3"/>
  <c r="CX15" i="3"/>
  <c r="S15" i="3"/>
  <c r="AI15" i="3"/>
  <c r="AX15" i="3"/>
  <c r="BI15" i="3"/>
  <c r="BV15" i="3"/>
  <c r="CG15" i="3"/>
  <c r="CQ15" i="3"/>
  <c r="DB15" i="3"/>
  <c r="M15" i="3"/>
  <c r="AM15" i="3"/>
  <c r="O15" i="3"/>
  <c r="AO15" i="3"/>
  <c r="BL15" i="3"/>
  <c r="CD15" i="3"/>
  <c r="CT15" i="3"/>
  <c r="T15" i="3"/>
  <c r="AS15" i="3"/>
  <c r="BM15" i="3"/>
  <c r="CE15" i="3"/>
  <c r="CU15" i="3"/>
  <c r="Y15" i="3"/>
  <c r="AY15" i="3"/>
  <c r="BS15" i="3"/>
  <c r="CI15" i="3"/>
  <c r="DA15" i="3"/>
  <c r="AH15" i="3"/>
  <c r="BC15" i="3"/>
  <c r="BW15" i="3"/>
  <c r="CO15" i="3"/>
  <c r="AE15" i="3"/>
  <c r="BY15" i="3"/>
  <c r="AJ15" i="3"/>
  <c r="BZ15" i="3"/>
  <c r="AU15" i="3"/>
  <c r="CH15" i="3"/>
  <c r="BN15" i="3"/>
  <c r="CY15" i="3"/>
  <c r="W15" i="3"/>
  <c r="BU15" i="3"/>
  <c r="AZ15" i="3"/>
  <c r="BG15" i="3"/>
  <c r="BH15" i="3"/>
  <c r="CK15" i="3"/>
  <c r="CP15" i="3"/>
  <c r="CV39" i="3"/>
  <c r="CN39" i="3"/>
  <c r="CF39" i="3"/>
  <c r="BX39" i="3"/>
  <c r="BP39" i="3"/>
  <c r="BH39" i="3"/>
  <c r="AZ39" i="3"/>
  <c r="AR39" i="3"/>
  <c r="AJ39" i="3"/>
  <c r="AB39" i="3"/>
  <c r="T39" i="3"/>
  <c r="CO28" i="3"/>
  <c r="BY28" i="3"/>
  <c r="BH28" i="3"/>
  <c r="AN28" i="3"/>
  <c r="S28" i="3"/>
  <c r="CL27" i="3"/>
  <c r="BO27" i="3"/>
  <c r="AQ27" i="3"/>
  <c r="U27" i="3"/>
  <c r="CE26" i="3"/>
  <c r="BH26" i="3"/>
  <c r="DA23" i="3"/>
  <c r="BT23" i="3"/>
  <c r="AJ23" i="3"/>
  <c r="Q21" i="3"/>
  <c r="Y21" i="3"/>
  <c r="AG21" i="3"/>
  <c r="AO21" i="3"/>
  <c r="AW21" i="3"/>
  <c r="BE21" i="3"/>
  <c r="BM21" i="3"/>
  <c r="BU21" i="3"/>
  <c r="CC21" i="3"/>
  <c r="CK21" i="3"/>
  <c r="CS21" i="3"/>
  <c r="DA21" i="3"/>
  <c r="R21" i="3"/>
  <c r="Z21" i="3"/>
  <c r="AH21" i="3"/>
  <c r="AP21" i="3"/>
  <c r="AX21" i="3"/>
  <c r="BF21" i="3"/>
  <c r="BN21" i="3"/>
  <c r="BV21" i="3"/>
  <c r="CD21" i="3"/>
  <c r="CL21" i="3"/>
  <c r="CT21" i="3"/>
  <c r="DB21" i="3"/>
  <c r="L21" i="3"/>
  <c r="T21" i="3"/>
  <c r="AB21" i="3"/>
  <c r="AJ21" i="3"/>
  <c r="AR21" i="3"/>
  <c r="AZ21" i="3"/>
  <c r="BH21" i="3"/>
  <c r="BP21" i="3"/>
  <c r="BX21" i="3"/>
  <c r="CF21" i="3"/>
  <c r="N21" i="3"/>
  <c r="V21" i="3"/>
  <c r="AD21" i="3"/>
  <c r="AL21" i="3"/>
  <c r="AT21" i="3"/>
  <c r="BB21" i="3"/>
  <c r="BJ21" i="3"/>
  <c r="BR21" i="3"/>
  <c r="BZ21" i="3"/>
  <c r="CH21" i="3"/>
  <c r="CP21" i="3"/>
  <c r="CX21" i="3"/>
  <c r="O21" i="3"/>
  <c r="AE21" i="3"/>
  <c r="AU21" i="3"/>
  <c r="BK21" i="3"/>
  <c r="CA21" i="3"/>
  <c r="CO21" i="3"/>
  <c r="X21" i="3"/>
  <c r="AN21" i="3"/>
  <c r="BD21" i="3"/>
  <c r="BT21" i="3"/>
  <c r="CJ21" i="3"/>
  <c r="CW21" i="3"/>
  <c r="M21" i="3"/>
  <c r="AI21" i="3"/>
  <c r="BC21" i="3"/>
  <c r="BY21" i="3"/>
  <c r="CR21" i="3"/>
  <c r="S21" i="3"/>
  <c r="AM21" i="3"/>
  <c r="BI21" i="3"/>
  <c r="CE21" i="3"/>
  <c r="CV21" i="3"/>
  <c r="U21" i="3"/>
  <c r="AQ21" i="3"/>
  <c r="BL21" i="3"/>
  <c r="CG21" i="3"/>
  <c r="CY21" i="3"/>
  <c r="AA21" i="3"/>
  <c r="AV21" i="3"/>
  <c r="BQ21" i="3"/>
  <c r="CM21" i="3"/>
  <c r="K20" i="3"/>
  <c r="S20" i="3"/>
  <c r="AA20" i="3"/>
  <c r="AI20" i="3"/>
  <c r="AQ20" i="3"/>
  <c r="AY20" i="3"/>
  <c r="BG20" i="3"/>
  <c r="BO20" i="3"/>
  <c r="BW20" i="3"/>
  <c r="CE20" i="3"/>
  <c r="CM20" i="3"/>
  <c r="CU20" i="3"/>
  <c r="L20" i="3"/>
  <c r="T20" i="3"/>
  <c r="AB20" i="3"/>
  <c r="AJ20" i="3"/>
  <c r="AR20" i="3"/>
  <c r="AZ20" i="3"/>
  <c r="BH20" i="3"/>
  <c r="BP20" i="3"/>
  <c r="BX20" i="3"/>
  <c r="CF20" i="3"/>
  <c r="CN20" i="3"/>
  <c r="CV20" i="3"/>
  <c r="N20" i="3"/>
  <c r="V20" i="3"/>
  <c r="AD20" i="3"/>
  <c r="AL20" i="3"/>
  <c r="AT20" i="3"/>
  <c r="BB20" i="3"/>
  <c r="BJ20" i="3"/>
  <c r="BR20" i="3"/>
  <c r="BZ20" i="3"/>
  <c r="CH20" i="3"/>
  <c r="CP20" i="3"/>
  <c r="CX20" i="3"/>
  <c r="P20" i="3"/>
  <c r="X20" i="3"/>
  <c r="AF20" i="3"/>
  <c r="AN20" i="3"/>
  <c r="AV20" i="3"/>
  <c r="BD20" i="3"/>
  <c r="BL20" i="3"/>
  <c r="BT20" i="3"/>
  <c r="CB20" i="3"/>
  <c r="CJ20" i="3"/>
  <c r="CR20" i="3"/>
  <c r="CZ20" i="3"/>
  <c r="O20" i="3"/>
  <c r="AE20" i="3"/>
  <c r="AU20" i="3"/>
  <c r="BK20" i="3"/>
  <c r="CA20" i="3"/>
  <c r="CQ20" i="3"/>
  <c r="Y20" i="3"/>
  <c r="AO20" i="3"/>
  <c r="BE20" i="3"/>
  <c r="BU20" i="3"/>
  <c r="CK20" i="3"/>
  <c r="DA20" i="3"/>
  <c r="W20" i="3"/>
  <c r="AS20" i="3"/>
  <c r="BN20" i="3"/>
  <c r="CI20" i="3"/>
  <c r="AC20" i="3"/>
  <c r="AX20" i="3"/>
  <c r="BS20" i="3"/>
  <c r="CO20" i="3"/>
  <c r="AG20" i="3"/>
  <c r="BA20" i="3"/>
  <c r="BV20" i="3"/>
  <c r="CS20" i="3"/>
  <c r="Q20" i="3"/>
  <c r="AK20" i="3"/>
  <c r="BF20" i="3"/>
  <c r="CC20" i="3"/>
  <c r="CW20" i="3"/>
  <c r="BW19" i="3"/>
  <c r="W19" i="3"/>
  <c r="K18" i="3"/>
  <c r="S18" i="3"/>
  <c r="AA18" i="3"/>
  <c r="AI18" i="3"/>
  <c r="AQ18" i="3"/>
  <c r="AY18" i="3"/>
  <c r="BG18" i="3"/>
  <c r="Q18" i="3"/>
  <c r="Z18" i="3"/>
  <c r="AJ18" i="3"/>
  <c r="AS18" i="3"/>
  <c r="BB18" i="3"/>
  <c r="BK18" i="3"/>
  <c r="BS18" i="3"/>
  <c r="CA18" i="3"/>
  <c r="CI18" i="3"/>
  <c r="CQ18" i="3"/>
  <c r="CY18" i="3"/>
  <c r="R18" i="3"/>
  <c r="AB18" i="3"/>
  <c r="AK18" i="3"/>
  <c r="AT18" i="3"/>
  <c r="BC18" i="3"/>
  <c r="BL18" i="3"/>
  <c r="BT18" i="3"/>
  <c r="CB18" i="3"/>
  <c r="CJ18" i="3"/>
  <c r="CR18" i="3"/>
  <c r="CZ18" i="3"/>
  <c r="L18" i="3"/>
  <c r="U18" i="3"/>
  <c r="AD18" i="3"/>
  <c r="AM18" i="3"/>
  <c r="AV18" i="3"/>
  <c r="BE18" i="3"/>
  <c r="BN18" i="3"/>
  <c r="BV18" i="3"/>
  <c r="CD18" i="3"/>
  <c r="CL18" i="3"/>
  <c r="CT18" i="3"/>
  <c r="DB18" i="3"/>
  <c r="N18" i="3"/>
  <c r="W18" i="3"/>
  <c r="AF18" i="3"/>
  <c r="AO18" i="3"/>
  <c r="AX18" i="3"/>
  <c r="BH18" i="3"/>
  <c r="BP18" i="3"/>
  <c r="BX18" i="3"/>
  <c r="CF18" i="3"/>
  <c r="CN18" i="3"/>
  <c r="CV18" i="3"/>
  <c r="P18" i="3"/>
  <c r="AH18" i="3"/>
  <c r="BA18" i="3"/>
  <c r="BR18" i="3"/>
  <c r="CH18" i="3"/>
  <c r="CX18" i="3"/>
  <c r="AC18" i="3"/>
  <c r="AU18" i="3"/>
  <c r="BM18" i="3"/>
  <c r="CC18" i="3"/>
  <c r="CS18" i="3"/>
  <c r="M18" i="3"/>
  <c r="AE18" i="3"/>
  <c r="AW18" i="3"/>
  <c r="BO18" i="3"/>
  <c r="CE18" i="3"/>
  <c r="CU18" i="3"/>
  <c r="T18" i="3"/>
  <c r="AR18" i="3"/>
  <c r="BW18" i="3"/>
  <c r="CW18" i="3"/>
  <c r="X18" i="3"/>
  <c r="BD18" i="3"/>
  <c r="BZ18" i="3"/>
  <c r="Y18" i="3"/>
  <c r="BF18" i="3"/>
  <c r="CG18" i="3"/>
  <c r="AL18" i="3"/>
  <c r="BJ18" i="3"/>
  <c r="CM18" i="3"/>
  <c r="Q26" i="3"/>
  <c r="Y26" i="3"/>
  <c r="AG26" i="3"/>
  <c r="AO26" i="3"/>
  <c r="AW26" i="3"/>
  <c r="BE26" i="3"/>
  <c r="BM26" i="3"/>
  <c r="BU26" i="3"/>
  <c r="CC26" i="3"/>
  <c r="CK26" i="3"/>
  <c r="CS26" i="3"/>
  <c r="DA26" i="3"/>
  <c r="R26" i="3"/>
  <c r="Z26" i="3"/>
  <c r="AH26" i="3"/>
  <c r="AP26" i="3"/>
  <c r="AX26" i="3"/>
  <c r="N26" i="3"/>
  <c r="V26" i="3"/>
  <c r="AD26" i="3"/>
  <c r="AL26" i="3"/>
  <c r="AT26" i="3"/>
  <c r="BB26" i="3"/>
  <c r="BJ26" i="3"/>
  <c r="BR26" i="3"/>
  <c r="BZ26" i="3"/>
  <c r="CH26" i="3"/>
  <c r="CP26" i="3"/>
  <c r="CX26" i="3"/>
  <c r="S26" i="3"/>
  <c r="AE26" i="3"/>
  <c r="AR26" i="3"/>
  <c r="BD26" i="3"/>
  <c r="BO26" i="3"/>
  <c r="BY26" i="3"/>
  <c r="CJ26" i="3"/>
  <c r="CU26" i="3"/>
  <c r="M26" i="3"/>
  <c r="AA26" i="3"/>
  <c r="AM26" i="3"/>
  <c r="AZ26" i="3"/>
  <c r="BK26" i="3"/>
  <c r="BV26" i="3"/>
  <c r="CF26" i="3"/>
  <c r="CQ26" i="3"/>
  <c r="DB26" i="3"/>
  <c r="X26" i="3"/>
  <c r="AQ26" i="3"/>
  <c r="BG26" i="3"/>
  <c r="BT26" i="3"/>
  <c r="CI26" i="3"/>
  <c r="CW26" i="3"/>
  <c r="L26" i="3"/>
  <c r="AC26" i="3"/>
  <c r="AU26" i="3"/>
  <c r="BI26" i="3"/>
  <c r="BX26" i="3"/>
  <c r="CM26" i="3"/>
  <c r="CZ26" i="3"/>
  <c r="O26" i="3"/>
  <c r="AF26" i="3"/>
  <c r="AV26" i="3"/>
  <c r="T26" i="3"/>
  <c r="AJ26" i="3"/>
  <c r="BA26" i="3"/>
  <c r="BP26" i="3"/>
  <c r="CD26" i="3"/>
  <c r="CR26" i="3"/>
  <c r="CT24" i="3"/>
  <c r="N24" i="3"/>
  <c r="V24" i="3"/>
  <c r="AD24" i="3"/>
  <c r="AL24" i="3"/>
  <c r="AT24" i="3"/>
  <c r="BB24" i="3"/>
  <c r="R24" i="3"/>
  <c r="Z24" i="3"/>
  <c r="AH24" i="3"/>
  <c r="AP24" i="3"/>
  <c r="AX24" i="3"/>
  <c r="L24" i="3"/>
  <c r="W24" i="3"/>
  <c r="AG24" i="3"/>
  <c r="AR24" i="3"/>
  <c r="BC24" i="3"/>
  <c r="BK24" i="3"/>
  <c r="BS24" i="3"/>
  <c r="CA24" i="3"/>
  <c r="CI24" i="3"/>
  <c r="CQ24" i="3"/>
  <c r="CY24" i="3"/>
  <c r="M24" i="3"/>
  <c r="X24" i="3"/>
  <c r="AI24" i="3"/>
  <c r="AS24" i="3"/>
  <c r="BD24" i="3"/>
  <c r="BL24" i="3"/>
  <c r="BT24" i="3"/>
  <c r="CB24" i="3"/>
  <c r="CJ24" i="3"/>
  <c r="CR24" i="3"/>
  <c r="CZ24" i="3"/>
  <c r="Q24" i="3"/>
  <c r="AB24" i="3"/>
  <c r="AM24" i="3"/>
  <c r="AW24" i="3"/>
  <c r="BG24" i="3"/>
  <c r="BO24" i="3"/>
  <c r="BW24" i="3"/>
  <c r="CE24" i="3"/>
  <c r="CM24" i="3"/>
  <c r="CU24" i="3"/>
  <c r="K24" i="3"/>
  <c r="AC24" i="3"/>
  <c r="AU24" i="3"/>
  <c r="BI24" i="3"/>
  <c r="BV24" i="3"/>
  <c r="CH24" i="3"/>
  <c r="CV24" i="3"/>
  <c r="O24" i="3"/>
  <c r="AE24" i="3"/>
  <c r="AV24" i="3"/>
  <c r="BJ24" i="3"/>
  <c r="BX24" i="3"/>
  <c r="CK24" i="3"/>
  <c r="CW24" i="3"/>
  <c r="S24" i="3"/>
  <c r="AJ24" i="3"/>
  <c r="AZ24" i="3"/>
  <c r="BN24" i="3"/>
  <c r="BZ24" i="3"/>
  <c r="CN24" i="3"/>
  <c r="DA24" i="3"/>
  <c r="U24" i="3"/>
  <c r="AN24" i="3"/>
  <c r="BE24" i="3"/>
  <c r="BQ24" i="3"/>
  <c r="CD24" i="3"/>
  <c r="CP24" i="3"/>
  <c r="AA24" i="3"/>
  <c r="BH24" i="3"/>
  <c r="CG24" i="3"/>
  <c r="P24" i="3"/>
  <c r="AY24" i="3"/>
  <c r="BY24" i="3"/>
  <c r="CX24" i="3"/>
  <c r="T24" i="3"/>
  <c r="BA24" i="3"/>
  <c r="CC24" i="3"/>
  <c r="DB24" i="3"/>
  <c r="CL24" i="3"/>
  <c r="AO24" i="3"/>
  <c r="Q17" i="3"/>
  <c r="R17" i="3"/>
  <c r="Z17" i="3"/>
  <c r="AH17" i="3"/>
  <c r="AP17" i="3"/>
  <c r="AX17" i="3"/>
  <c r="BF17" i="3"/>
  <c r="BN17" i="3"/>
  <c r="BV17" i="3"/>
  <c r="CD17" i="3"/>
  <c r="CL17" i="3"/>
  <c r="CT17" i="3"/>
  <c r="DB17" i="3"/>
  <c r="M17" i="3"/>
  <c r="U17" i="3"/>
  <c r="AC17" i="3"/>
  <c r="AK17" i="3"/>
  <c r="AS17" i="3"/>
  <c r="BA17" i="3"/>
  <c r="BI17" i="3"/>
  <c r="BQ17" i="3"/>
  <c r="BY17" i="3"/>
  <c r="CG17" i="3"/>
  <c r="CO17" i="3"/>
  <c r="CW17" i="3"/>
  <c r="S17" i="3"/>
  <c r="AD17" i="3"/>
  <c r="AN17" i="3"/>
  <c r="AY17" i="3"/>
  <c r="BJ17" i="3"/>
  <c r="BT17" i="3"/>
  <c r="CE17" i="3"/>
  <c r="CP17" i="3"/>
  <c r="CZ17" i="3"/>
  <c r="T17" i="3"/>
  <c r="AE17" i="3"/>
  <c r="AO17" i="3"/>
  <c r="AZ17" i="3"/>
  <c r="BK17" i="3"/>
  <c r="BU17" i="3"/>
  <c r="CF17" i="3"/>
  <c r="CQ17" i="3"/>
  <c r="DA17" i="3"/>
  <c r="K17" i="3"/>
  <c r="W17" i="3"/>
  <c r="AG17" i="3"/>
  <c r="AR17" i="3"/>
  <c r="BC17" i="3"/>
  <c r="BM17" i="3"/>
  <c r="BX17" i="3"/>
  <c r="CI17" i="3"/>
  <c r="CS17" i="3"/>
  <c r="N17" i="3"/>
  <c r="Y17" i="3"/>
  <c r="AJ17" i="3"/>
  <c r="AU17" i="3"/>
  <c r="BE17" i="3"/>
  <c r="BP17" i="3"/>
  <c r="CA17" i="3"/>
  <c r="CK17" i="3"/>
  <c r="CV17" i="3"/>
  <c r="V17" i="3"/>
  <c r="AQ17" i="3"/>
  <c r="BL17" i="3"/>
  <c r="CH17" i="3"/>
  <c r="L17" i="3"/>
  <c r="AI17" i="3"/>
  <c r="BD17" i="3"/>
  <c r="BZ17" i="3"/>
  <c r="CU17" i="3"/>
  <c r="O17" i="3"/>
  <c r="AL17" i="3"/>
  <c r="BG17" i="3"/>
  <c r="CB17" i="3"/>
  <c r="CX17" i="3"/>
  <c r="BU24" i="3"/>
  <c r="AF24" i="3"/>
  <c r="P16" i="3"/>
  <c r="X16" i="3"/>
  <c r="AF16" i="3"/>
  <c r="AN16" i="3"/>
  <c r="AV16" i="3"/>
  <c r="BD16" i="3"/>
  <c r="BL16" i="3"/>
  <c r="BT16" i="3"/>
  <c r="CB16" i="3"/>
  <c r="CJ16" i="3"/>
  <c r="CR16" i="3"/>
  <c r="CZ16" i="3"/>
  <c r="L16" i="3"/>
  <c r="T16" i="3"/>
  <c r="AB16" i="3"/>
  <c r="AJ16" i="3"/>
  <c r="AR16" i="3"/>
  <c r="AZ16" i="3"/>
  <c r="BH16" i="3"/>
  <c r="BP16" i="3"/>
  <c r="BX16" i="3"/>
  <c r="CF16" i="3"/>
  <c r="CN16" i="3"/>
  <c r="CV16" i="3"/>
  <c r="N16" i="3"/>
  <c r="Y16" i="3"/>
  <c r="AI16" i="3"/>
  <c r="AT16" i="3"/>
  <c r="BE16" i="3"/>
  <c r="BO16" i="3"/>
  <c r="BZ16" i="3"/>
  <c r="CK16" i="3"/>
  <c r="CU16" i="3"/>
  <c r="O16" i="3"/>
  <c r="Z16" i="3"/>
  <c r="AK16" i="3"/>
  <c r="AU16" i="3"/>
  <c r="BF16" i="3"/>
  <c r="BQ16" i="3"/>
  <c r="CA16" i="3"/>
  <c r="CL16" i="3"/>
  <c r="CW16" i="3"/>
  <c r="S16" i="3"/>
  <c r="AD16" i="3"/>
  <c r="AO16" i="3"/>
  <c r="AY16" i="3"/>
  <c r="BJ16" i="3"/>
  <c r="BU16" i="3"/>
  <c r="CE16" i="3"/>
  <c r="CP16" i="3"/>
  <c r="DA16" i="3"/>
  <c r="R16" i="3"/>
  <c r="AH16" i="3"/>
  <c r="BA16" i="3"/>
  <c r="BR16" i="3"/>
  <c r="CH16" i="3"/>
  <c r="CY16" i="3"/>
  <c r="U16" i="3"/>
  <c r="AL16" i="3"/>
  <c r="BB16" i="3"/>
  <c r="BS16" i="3"/>
  <c r="CI16" i="3"/>
  <c r="DB16" i="3"/>
  <c r="W16" i="3"/>
  <c r="AP16" i="3"/>
  <c r="BG16" i="3"/>
  <c r="BW16" i="3"/>
  <c r="CO16" i="3"/>
  <c r="K16" i="3"/>
  <c r="AC16" i="3"/>
  <c r="AS16" i="3"/>
  <c r="BK16" i="3"/>
  <c r="CC16" i="3"/>
  <c r="CS16" i="3"/>
  <c r="CT16" i="3"/>
  <c r="BM16" i="3"/>
  <c r="AE16" i="3"/>
  <c r="BY16" i="3"/>
  <c r="AQ16" i="3"/>
  <c r="CS13" i="3"/>
  <c r="BE13" i="3"/>
  <c r="CT12" i="3"/>
  <c r="BL12" i="3"/>
  <c r="CO11" i="3"/>
  <c r="BA11" i="3"/>
  <c r="N11" i="3"/>
  <c r="V11" i="3"/>
  <c r="AD11" i="3"/>
  <c r="AL11" i="3"/>
  <c r="AT11" i="3"/>
  <c r="BB11" i="3"/>
  <c r="BJ11" i="3"/>
  <c r="BR11" i="3"/>
  <c r="BZ11" i="3"/>
  <c r="CH11" i="3"/>
  <c r="CP11" i="3"/>
  <c r="CX11" i="3"/>
  <c r="O11" i="3"/>
  <c r="W11" i="3"/>
  <c r="AE11" i="3"/>
  <c r="AM11" i="3"/>
  <c r="AU11" i="3"/>
  <c r="BC11" i="3"/>
  <c r="BK11" i="3"/>
  <c r="BS11" i="3"/>
  <c r="CA11" i="3"/>
  <c r="CI11" i="3"/>
  <c r="CQ11" i="3"/>
  <c r="CY11" i="3"/>
  <c r="P11" i="3"/>
  <c r="X11" i="3"/>
  <c r="AF11" i="3"/>
  <c r="AN11" i="3"/>
  <c r="AV11" i="3"/>
  <c r="BD11" i="3"/>
  <c r="BL11" i="3"/>
  <c r="BT11" i="3"/>
  <c r="CB11" i="3"/>
  <c r="CJ11" i="3"/>
  <c r="CR11" i="3"/>
  <c r="CZ11" i="3"/>
  <c r="Q11" i="3"/>
  <c r="Y11" i="3"/>
  <c r="AG11" i="3"/>
  <c r="AO11" i="3"/>
  <c r="AW11" i="3"/>
  <c r="BE11" i="3"/>
  <c r="BM11" i="3"/>
  <c r="BU11" i="3"/>
  <c r="CC11" i="3"/>
  <c r="CK11" i="3"/>
  <c r="CS11" i="3"/>
  <c r="DA11" i="3"/>
  <c r="R11" i="3"/>
  <c r="AH11" i="3"/>
  <c r="AX11" i="3"/>
  <c r="BN11" i="3"/>
  <c r="CD11" i="3"/>
  <c r="CT11" i="3"/>
  <c r="S11" i="3"/>
  <c r="AI11" i="3"/>
  <c r="AY11" i="3"/>
  <c r="BO11" i="3"/>
  <c r="CE11" i="3"/>
  <c r="CU11" i="3"/>
  <c r="Z11" i="3"/>
  <c r="AP11" i="3"/>
  <c r="BF11" i="3"/>
  <c r="BV11" i="3"/>
  <c r="CL11" i="3"/>
  <c r="DB11" i="3"/>
  <c r="L11" i="3"/>
  <c r="AK11" i="3"/>
  <c r="BI11" i="3"/>
  <c r="CM11" i="3"/>
  <c r="M11" i="3"/>
  <c r="AQ11" i="3"/>
  <c r="BP11" i="3"/>
  <c r="CN11" i="3"/>
  <c r="AA11" i="3"/>
  <c r="AZ11" i="3"/>
  <c r="BX11" i="3"/>
  <c r="CW11" i="3"/>
  <c r="BZ13" i="3"/>
  <c r="R13" i="3"/>
  <c r="Z13" i="3"/>
  <c r="AH13" i="3"/>
  <c r="AP13" i="3"/>
  <c r="AX13" i="3"/>
  <c r="BF13" i="3"/>
  <c r="BN13" i="3"/>
  <c r="BV13" i="3"/>
  <c r="CD13" i="3"/>
  <c r="CL13" i="3"/>
  <c r="CT13" i="3"/>
  <c r="DB13" i="3"/>
  <c r="K13" i="3"/>
  <c r="S13" i="3"/>
  <c r="AA13" i="3"/>
  <c r="AI13" i="3"/>
  <c r="AQ13" i="3"/>
  <c r="AY13" i="3"/>
  <c r="BG13" i="3"/>
  <c r="BO13" i="3"/>
  <c r="BW13" i="3"/>
  <c r="CE13" i="3"/>
  <c r="CM13" i="3"/>
  <c r="CU13" i="3"/>
  <c r="L13" i="3"/>
  <c r="T13" i="3"/>
  <c r="AB13" i="3"/>
  <c r="AJ13" i="3"/>
  <c r="AR13" i="3"/>
  <c r="AZ13" i="3"/>
  <c r="BH13" i="3"/>
  <c r="BP13" i="3"/>
  <c r="BX13" i="3"/>
  <c r="CF13" i="3"/>
  <c r="CN13" i="3"/>
  <c r="CV13" i="3"/>
  <c r="M13" i="3"/>
  <c r="U13" i="3"/>
  <c r="AC13" i="3"/>
  <c r="AK13" i="3"/>
  <c r="AS13" i="3"/>
  <c r="BA13" i="3"/>
  <c r="BI13" i="3"/>
  <c r="BQ13" i="3"/>
  <c r="BY13" i="3"/>
  <c r="CG13" i="3"/>
  <c r="CO13" i="3"/>
  <c r="CW13" i="3"/>
  <c r="W13" i="3"/>
  <c r="AM13" i="3"/>
  <c r="BC13" i="3"/>
  <c r="BS13" i="3"/>
  <c r="CI13" i="3"/>
  <c r="CY13" i="3"/>
  <c r="X13" i="3"/>
  <c r="AN13" i="3"/>
  <c r="BD13" i="3"/>
  <c r="BT13" i="3"/>
  <c r="CJ13" i="3"/>
  <c r="CZ13" i="3"/>
  <c r="O13" i="3"/>
  <c r="AE13" i="3"/>
  <c r="AU13" i="3"/>
  <c r="BK13" i="3"/>
  <c r="CA13" i="3"/>
  <c r="CQ13" i="3"/>
  <c r="P13" i="3"/>
  <c r="AO13" i="3"/>
  <c r="BM13" i="3"/>
  <c r="CP13" i="3"/>
  <c r="Q13" i="3"/>
  <c r="AT13" i="3"/>
  <c r="BR13" i="3"/>
  <c r="CR13" i="3"/>
  <c r="AD13" i="3"/>
  <c r="BB13" i="3"/>
  <c r="CB13" i="3"/>
  <c r="DA13" i="3"/>
  <c r="CB12" i="3"/>
  <c r="T12" i="3"/>
  <c r="AB12" i="3"/>
  <c r="AJ12" i="3"/>
  <c r="AR12" i="3"/>
  <c r="AZ12" i="3"/>
  <c r="BH12" i="3"/>
  <c r="BP12" i="3"/>
  <c r="BX12" i="3"/>
  <c r="CF12" i="3"/>
  <c r="CN12" i="3"/>
  <c r="CV12" i="3"/>
  <c r="U12" i="3"/>
  <c r="AC12" i="3"/>
  <c r="AK12" i="3"/>
  <c r="AS12" i="3"/>
  <c r="BA12" i="3"/>
  <c r="BI12" i="3"/>
  <c r="BQ12" i="3"/>
  <c r="BY12" i="3"/>
  <c r="CG12" i="3"/>
  <c r="CO12" i="3"/>
  <c r="CW12" i="3"/>
  <c r="N12" i="3"/>
  <c r="V12" i="3"/>
  <c r="AD12" i="3"/>
  <c r="AL12" i="3"/>
  <c r="AT12" i="3"/>
  <c r="BB12" i="3"/>
  <c r="BJ12" i="3"/>
  <c r="BR12" i="3"/>
  <c r="BZ12" i="3"/>
  <c r="CH12" i="3"/>
  <c r="CP12" i="3"/>
  <c r="CX12" i="3"/>
  <c r="O12" i="3"/>
  <c r="W12" i="3"/>
  <c r="AE12" i="3"/>
  <c r="AM12" i="3"/>
  <c r="AU12" i="3"/>
  <c r="BC12" i="3"/>
  <c r="BK12" i="3"/>
  <c r="BS12" i="3"/>
  <c r="CA12" i="3"/>
  <c r="CI12" i="3"/>
  <c r="CQ12" i="3"/>
  <c r="CY12" i="3"/>
  <c r="S12" i="3"/>
  <c r="AI12" i="3"/>
  <c r="AY12" i="3"/>
  <c r="BO12" i="3"/>
  <c r="CE12" i="3"/>
  <c r="CU12" i="3"/>
  <c r="X12" i="3"/>
  <c r="AN12" i="3"/>
  <c r="BD12" i="3"/>
  <c r="BT12" i="3"/>
  <c r="CJ12" i="3"/>
  <c r="CZ12" i="3"/>
  <c r="K12" i="3"/>
  <c r="AA12" i="3"/>
  <c r="AQ12" i="3"/>
  <c r="BG12" i="3"/>
  <c r="BW12" i="3"/>
  <c r="CM12" i="3"/>
  <c r="AF12" i="3"/>
  <c r="BE12" i="3"/>
  <c r="CC12" i="3"/>
  <c r="DB12" i="3"/>
  <c r="AG12" i="3"/>
  <c r="BF12" i="3"/>
  <c r="CD12" i="3"/>
  <c r="Q12" i="3"/>
  <c r="AP12" i="3"/>
  <c r="BN12" i="3"/>
  <c r="CR12" i="3"/>
  <c r="BW11" i="3"/>
  <c r="AC11" i="3"/>
  <c r="BU13" i="3"/>
  <c r="AF13" i="3"/>
  <c r="BV12" i="3"/>
  <c r="AH12" i="3"/>
  <c r="BQ11" i="3"/>
  <c r="AB11" i="3"/>
  <c r="CI10" i="3"/>
  <c r="BI10" i="3"/>
  <c r="AK10" i="3"/>
  <c r="L10" i="3"/>
  <c r="CT9" i="3"/>
  <c r="BQ9" i="3"/>
  <c r="AS9" i="3"/>
  <c r="S9" i="3"/>
  <c r="CL9" i="3"/>
  <c r="BN9" i="3"/>
  <c r="AK9" i="3"/>
  <c r="K9" i="3"/>
  <c r="CY10" i="3"/>
  <c r="BY10" i="3"/>
  <c r="BA10" i="3"/>
  <c r="CG9" i="3"/>
  <c r="BI9" i="3"/>
  <c r="AJ9" i="3"/>
  <c r="P10" i="3"/>
  <c r="X10" i="3"/>
  <c r="AF10" i="3"/>
  <c r="AN10" i="3"/>
  <c r="AV10" i="3"/>
  <c r="BD10" i="3"/>
  <c r="BL10" i="3"/>
  <c r="BT10" i="3"/>
  <c r="CB10" i="3"/>
  <c r="CJ10" i="3"/>
  <c r="CR10" i="3"/>
  <c r="CZ10" i="3"/>
  <c r="Q10" i="3"/>
  <c r="Y10" i="3"/>
  <c r="AG10" i="3"/>
  <c r="AO10" i="3"/>
  <c r="AW10" i="3"/>
  <c r="BE10" i="3"/>
  <c r="BM10" i="3"/>
  <c r="BU10" i="3"/>
  <c r="CC10" i="3"/>
  <c r="CK10" i="3"/>
  <c r="CS10" i="3"/>
  <c r="DA10" i="3"/>
  <c r="R10" i="3"/>
  <c r="Z10" i="3"/>
  <c r="AH10" i="3"/>
  <c r="AP10" i="3"/>
  <c r="AX10" i="3"/>
  <c r="BF10" i="3"/>
  <c r="BN10" i="3"/>
  <c r="BV10" i="3"/>
  <c r="CD10" i="3"/>
  <c r="CL10" i="3"/>
  <c r="CT10" i="3"/>
  <c r="DB10" i="3"/>
  <c r="K10" i="3"/>
  <c r="S10" i="3"/>
  <c r="AA10" i="3"/>
  <c r="AI10" i="3"/>
  <c r="AQ10" i="3"/>
  <c r="AY10" i="3"/>
  <c r="BG10" i="3"/>
  <c r="BO10" i="3"/>
  <c r="BW10" i="3"/>
  <c r="CE10" i="3"/>
  <c r="CM10" i="3"/>
  <c r="CU10" i="3"/>
  <c r="N10" i="3"/>
  <c r="AD10" i="3"/>
  <c r="AT10" i="3"/>
  <c r="BJ10" i="3"/>
  <c r="BZ10" i="3"/>
  <c r="CP10" i="3"/>
  <c r="O10" i="3"/>
  <c r="AE10" i="3"/>
  <c r="AU10" i="3"/>
  <c r="BK10" i="3"/>
  <c r="CA10" i="3"/>
  <c r="CQ10" i="3"/>
  <c r="V10" i="3"/>
  <c r="AL10" i="3"/>
  <c r="BB10" i="3"/>
  <c r="BR10" i="3"/>
  <c r="CH10" i="3"/>
  <c r="CX10" i="3"/>
  <c r="CF9" i="3"/>
  <c r="BF9" i="3"/>
  <c r="AH9" i="3"/>
  <c r="DB9" i="3"/>
  <c r="CD9" i="3"/>
  <c r="BA9" i="3"/>
  <c r="M9" i="3"/>
  <c r="U9" i="3"/>
  <c r="N9" i="3"/>
  <c r="V9" i="3"/>
  <c r="AD9" i="3"/>
  <c r="AL9" i="3"/>
  <c r="AT9" i="3"/>
  <c r="BB9" i="3"/>
  <c r="BJ9" i="3"/>
  <c r="BR9" i="3"/>
  <c r="BZ9" i="3"/>
  <c r="CH9" i="3"/>
  <c r="CP9" i="3"/>
  <c r="CX9" i="3"/>
  <c r="O9" i="3"/>
  <c r="W9" i="3"/>
  <c r="AE9" i="3"/>
  <c r="AM9" i="3"/>
  <c r="AU9" i="3"/>
  <c r="BC9" i="3"/>
  <c r="BK9" i="3"/>
  <c r="BS9" i="3"/>
  <c r="CA9" i="3"/>
  <c r="CI9" i="3"/>
  <c r="CQ9" i="3"/>
  <c r="CY9" i="3"/>
  <c r="P9" i="3"/>
  <c r="X9" i="3"/>
  <c r="AF9" i="3"/>
  <c r="AN9" i="3"/>
  <c r="AV9" i="3"/>
  <c r="BD9" i="3"/>
  <c r="BL9" i="3"/>
  <c r="BT9" i="3"/>
  <c r="CB9" i="3"/>
  <c r="CJ9" i="3"/>
  <c r="CR9" i="3"/>
  <c r="CZ9" i="3"/>
  <c r="Y9" i="3"/>
  <c r="AG9" i="3"/>
  <c r="AO9" i="3"/>
  <c r="AW9" i="3"/>
  <c r="BE9" i="3"/>
  <c r="BM9" i="3"/>
  <c r="BU9" i="3"/>
  <c r="CC9" i="3"/>
  <c r="CK9" i="3"/>
  <c r="CS9" i="3"/>
  <c r="DA9" i="3"/>
  <c r="AA9" i="3"/>
  <c r="AQ9" i="3"/>
  <c r="BG9" i="3"/>
  <c r="BW9" i="3"/>
  <c r="CM9" i="3"/>
  <c r="AB9" i="3"/>
  <c r="AR9" i="3"/>
  <c r="BH9" i="3"/>
  <c r="BX9" i="3"/>
  <c r="CN9" i="3"/>
  <c r="R9" i="3"/>
  <c r="AI9" i="3"/>
  <c r="AY9" i="3"/>
  <c r="BO9" i="3"/>
  <c r="CE9" i="3"/>
  <c r="CU9" i="3"/>
  <c r="CX16" i="3" l="1"/>
  <c r="AM16" i="3"/>
  <c r="BC16" i="3"/>
  <c r="BN16" i="3"/>
  <c r="M16" i="3"/>
  <c r="V16" i="3"/>
  <c r="AC9" i="3"/>
  <c r="Q16" i="3"/>
  <c r="CD16" i="3"/>
  <c r="AX16" i="3"/>
  <c r="AG16" i="3"/>
  <c r="CM16" i="3"/>
  <c r="BV16" i="3"/>
  <c r="AO14" i="3"/>
  <c r="CO14" i="3"/>
  <c r="AY14" i="3"/>
  <c r="AS14" i="3"/>
  <c r="CI14" i="3"/>
  <c r="AZ14" i="3"/>
  <c r="AQ14" i="3"/>
  <c r="BH14" i="3"/>
  <c r="BQ14" i="3"/>
  <c r="CL14" i="3"/>
  <c r="Z14" i="3"/>
  <c r="BD14" i="3"/>
  <c r="BO14" i="3"/>
  <c r="AM14" i="3"/>
  <c r="CV14" i="3"/>
  <c r="CP14" i="3"/>
  <c r="BB14" i="3"/>
  <c r="S14" i="3"/>
  <c r="U14" i="3"/>
  <c r="AL14" i="3"/>
  <c r="AU14" i="3"/>
  <c r="BV14" i="3"/>
  <c r="CZ14" i="3"/>
  <c r="AN14" i="3"/>
  <c r="CS14" i="3"/>
  <c r="CF14" i="3"/>
  <c r="AT14" i="3"/>
  <c r="BI14" i="3"/>
  <c r="T14" i="3"/>
  <c r="CG14" i="3"/>
  <c r="CX14" i="3"/>
  <c r="Q14" i="3"/>
  <c r="AA14" i="3"/>
  <c r="BF14" i="3"/>
  <c r="CJ14" i="3"/>
  <c r="X14" i="3"/>
  <c r="AC14" i="3"/>
  <c r="BE14" i="3"/>
  <c r="V14" i="3"/>
  <c r="AR14" i="3"/>
  <c r="CY14" i="3"/>
  <c r="BW14" i="3"/>
  <c r="CN14" i="3"/>
  <c r="CW14" i="3"/>
  <c r="O14" i="3"/>
  <c r="AX14" i="3"/>
  <c r="CB14" i="3"/>
  <c r="L9" i="3"/>
  <c r="Q9" i="3"/>
  <c r="BV9" i="3"/>
  <c r="T9" i="3"/>
  <c r="AX9" i="3"/>
  <c r="AZ9" i="3"/>
  <c r="AP9" i="3"/>
  <c r="CO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Hunter</author>
  </authors>
  <commentList>
    <comment ref="H2" authorId="0" shapeId="0" xr:uid="{AC211E38-ADB5-4ED9-B57E-EE66A9B1B87C}">
      <text>
        <r>
          <rPr>
            <sz val="10"/>
            <color indexed="81"/>
            <rFont val="Montserrat"/>
          </rPr>
          <t>Identified routes based on Procurement Act 2023</t>
        </r>
      </text>
    </comment>
    <comment ref="L2" authorId="0" shapeId="0" xr:uid="{9499DE1D-71DA-4906-BC77-45131E72C4C9}">
      <text>
        <r>
          <rPr>
            <sz val="10"/>
            <color indexed="81"/>
            <rFont val="Montserrat"/>
          </rPr>
          <t>Quarters (Q) are recorded from April to March</t>
        </r>
      </text>
    </comment>
    <comment ref="M11" authorId="0" shapeId="0" xr:uid="{9B12A5F1-ABCF-4ED4-9E0E-BFB78B89D4B7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12" authorId="0" shapeId="0" xr:uid="{BB045B5E-2365-454F-8ED0-AFE33DCA3754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12" authorId="0" shapeId="0" xr:uid="{855D7C3C-9DF6-4169-A481-D7C27FA21DAA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13" authorId="0" shapeId="0" xr:uid="{589BA79F-DCFA-4641-9517-D7B3FF319548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13" authorId="0" shapeId="0" xr:uid="{216A061D-BD8A-4999-86F9-D37B55AB81B9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14" authorId="0" shapeId="0" xr:uid="{FB93B7B2-3CA4-45C3-BB66-4A1103B6942D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14" authorId="0" shapeId="0" xr:uid="{AEAB8741-3870-4664-B45E-5EDD75D5E828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15" authorId="0" shapeId="0" xr:uid="{32489DD1-9785-46EB-BDEE-8E6375D3824B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15" authorId="0" shapeId="0" xr:uid="{2CA4A855-4D53-4DD5-9B3C-55ADFEDF4215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16" authorId="0" shapeId="0" xr:uid="{48AD5834-150C-4809-A8F8-DB52A9094895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16" authorId="0" shapeId="0" xr:uid="{0358A367-3736-41B8-BAE6-6643EADC3108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17" authorId="0" shapeId="0" xr:uid="{DB8D66E6-2733-4BD9-BADA-70F42A606E1F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17" authorId="0" shapeId="0" xr:uid="{5641AA41-67A9-4060-B858-96DA0554C637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18" authorId="0" shapeId="0" xr:uid="{531C6F09-BD36-4F18-91C6-40279AAFD4E8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18" authorId="0" shapeId="0" xr:uid="{AD46A39D-2FF6-4667-9309-FB27DE6EC8F1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19" authorId="0" shapeId="0" xr:uid="{1E47172B-F333-4D3A-86D3-D7CA6C0FD66C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19" authorId="0" shapeId="0" xr:uid="{1CAC52AF-54CB-4E5C-9346-B2152AD5F6F8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20" authorId="0" shapeId="0" xr:uid="{4DC0F44A-D266-4EBD-9AA6-8461B3CB9C86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20" authorId="0" shapeId="0" xr:uid="{FBB453A1-4ED1-4A10-8A15-206072D843A5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21" authorId="0" shapeId="0" xr:uid="{ECF37B88-1F14-4ECB-BEA2-BCDC3081088F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21" authorId="0" shapeId="0" xr:uid="{D13E77AE-2779-49A7-AF61-7CA00E164105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24" authorId="0" shapeId="0" xr:uid="{59AA227D-BBAD-4FE1-8893-990DC8FB5A09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24" authorId="0" shapeId="0" xr:uid="{87374178-39DE-4726-A4E9-411EE855489A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25" authorId="0" shapeId="0" xr:uid="{F4A9362C-84D1-4D6D-BDCF-76FD8FCE875A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25" authorId="0" shapeId="0" xr:uid="{56B95086-A099-4D3C-B1F1-7675597DD788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26" authorId="0" shapeId="0" xr:uid="{BB116DF8-C9A4-4A04-9071-9917655D72BB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26" authorId="0" shapeId="0" xr:uid="{C55517E6-ECCD-4685-891B-8022651B2F19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27" authorId="0" shapeId="0" xr:uid="{3F52E9F9-306B-4293-B46F-1896A3EC76D4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27" authorId="0" shapeId="0" xr:uid="{98802D0F-5020-4136-AAE6-66CB5A47CA6C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28" authorId="0" shapeId="0" xr:uid="{1029D10A-F065-4321-AF28-6FEB7BDA52A0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28" authorId="0" shapeId="0" xr:uid="{BF428970-BA16-4F4C-9164-9BAA8BCD40CC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29" authorId="0" shapeId="0" xr:uid="{30323E41-F81B-4D6F-8B1B-B032900E4498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29" authorId="0" shapeId="0" xr:uid="{54A03EBA-964B-472F-A0B2-569F7C8A0E53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30" authorId="0" shapeId="0" xr:uid="{EA91A28E-20E0-47D2-B2A7-AFF78CF414C8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30" authorId="0" shapeId="0" xr:uid="{52CBAD0F-5328-4988-86DB-2BFD2E173442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31" authorId="0" shapeId="0" xr:uid="{14562635-66E6-43EF-ACDF-1774DC4FC51E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M31" authorId="0" shapeId="0" xr:uid="{70B9AEFF-BF69-4FFA-9CC2-0161CD01A712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  <comment ref="L32" authorId="0" shapeId="0" xr:uid="{7FA37029-5FE8-4694-BBEF-57FB7579FF30}">
      <text>
        <r>
          <rPr>
            <b/>
            <sz val="12"/>
            <color indexed="81"/>
            <rFont val="Tahoma"/>
            <family val="2"/>
          </rPr>
          <t>(if extension not taken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M32" authorId="0" shapeId="0" xr:uid="{E87B522E-83F6-4BED-9FB5-2CE8D712A0BE}">
      <text>
        <r>
          <rPr>
            <b/>
            <sz val="12"/>
            <color indexed="81"/>
            <rFont val="Tahoma"/>
            <family val="2"/>
          </rPr>
          <t>(if extension not taken)</t>
        </r>
      </text>
    </comment>
  </commentList>
</comments>
</file>

<file path=xl/sharedStrings.xml><?xml version="1.0" encoding="utf-8"?>
<sst xmlns="http://schemas.openxmlformats.org/spreadsheetml/2006/main" count="347" uniqueCount="163">
  <si>
    <t>= extension available</t>
  </si>
  <si>
    <t>Reference</t>
  </si>
  <si>
    <t>Project / Programme Name</t>
  </si>
  <si>
    <t>Description</t>
  </si>
  <si>
    <t>Trade / Type of Work</t>
  </si>
  <si>
    <t>Status</t>
  </si>
  <si>
    <t>Ongoing / 
One Off Project</t>
  </si>
  <si>
    <t>Length</t>
  </si>
  <si>
    <t>Tender Route</t>
  </si>
  <si>
    <t>Framework</t>
  </si>
  <si>
    <t>Current no. of suppliers</t>
  </si>
  <si>
    <t>Proposed no. of suppliers</t>
  </si>
  <si>
    <t>[Estimated] 
Publication Date*</t>
  </si>
  <si>
    <t>[Estimated] 
Contract Start Date</t>
  </si>
  <si>
    <t>Estimated Maximum Contract / Framework Value (exc. VAT)</t>
  </si>
  <si>
    <t>Notes</t>
  </si>
  <si>
    <t>AP2420</t>
  </si>
  <si>
    <t>Structural Design Services Framework</t>
  </si>
  <si>
    <t xml:space="preserve">
Framework set up for the provision of surveys and consultancy on Structural Design (4 suppliers)
</t>
  </si>
  <si>
    <t>Consultancy
Structural
Design
Architects</t>
  </si>
  <si>
    <t>Opportunity Closed</t>
  </si>
  <si>
    <t>Ongoing</t>
  </si>
  <si>
    <t>Max. 4 years 
(2 + 1 + 1)</t>
  </si>
  <si>
    <t>Find A Tender: Restricted</t>
  </si>
  <si>
    <t>Yes</t>
  </si>
  <si>
    <t>N/A</t>
  </si>
  <si>
    <t>AP2359</t>
  </si>
  <si>
    <t>Interiors Refurbishment Framework</t>
  </si>
  <si>
    <t xml:space="preserve">
Undertaking sift strip out works along with internal refurbishment including construction, flooring, ceiling finishes, furniture, fixtures and equipment. - 2 suppliers
</t>
  </si>
  <si>
    <t>Construction
Mixed Building Works
Building Alterations</t>
  </si>
  <si>
    <t>Below Threshold:
Restricted</t>
  </si>
  <si>
    <t>TBC</t>
  </si>
  <si>
    <t>Temporary Staff Framework</t>
  </si>
  <si>
    <t xml:space="preserve">
Provision of staff members on a temporary basis.
</t>
  </si>
  <si>
    <t>Temporary Staff</t>
  </si>
  <si>
    <t>Max. 5 years 
(2 + 1 + 1 + 1)</t>
  </si>
  <si>
    <t>Find A Tender: 
Open Tender</t>
  </si>
  <si>
    <t>Legionella Monitoring Contract</t>
  </si>
  <si>
    <t xml:space="preserve">
Provision of a water testing services on a scheduled and ad hoc basis, including cleaning on a scheduled basis.
</t>
  </si>
  <si>
    <t>Legionella Testing
Legionella Cleaning
Repairs, Servicing and Maintenance</t>
  </si>
  <si>
    <t>Not started</t>
  </si>
  <si>
    <t>Max. 7 years
(3 + 2 + 2)</t>
  </si>
  <si>
    <t>Above Threshold Procurement</t>
  </si>
  <si>
    <t>No</t>
  </si>
  <si>
    <t>£900,000
(TBC)</t>
  </si>
  <si>
    <t>Security Services Contract</t>
  </si>
  <si>
    <t xml:space="preserve">
Security at vacant properties, Key holding , Static Guarding, Mobile Patrols
</t>
  </si>
  <si>
    <t>Security Services
Key holding
Static Guarding
Mobile Patrols</t>
  </si>
  <si>
    <t>Max. 5 years 
(2 + 2 + 1)</t>
  </si>
  <si>
    <t>£1,600,000
(TBC)</t>
  </si>
  <si>
    <t>Current end date 31/12/24 but if all extensions enacted, current arrangement set to end December 2025.</t>
  </si>
  <si>
    <t>AP2482</t>
  </si>
  <si>
    <t>Windows and External Doors Framework</t>
  </si>
  <si>
    <t xml:space="preserve">
Framework for the supply and fit of windows and external doors - 3 suppliers
</t>
  </si>
  <si>
    <t>Window and Doors</t>
  </si>
  <si>
    <t>Open Tender
with PQQ</t>
  </si>
  <si>
    <t>£3,000,000
(TBC)</t>
  </si>
  <si>
    <t>AP2495</t>
  </si>
  <si>
    <t>Asbestos Removals Framework</t>
  </si>
  <si>
    <t xml:space="preserve">
Works inc. the removal and safe disposal of toxic or hazardous materials, conducting contaminated ground treatment and the assistance of undertaking environmental audits and intrusive investigations/surveys.
</t>
  </si>
  <si>
    <t>Asbestos Removal</t>
  </si>
  <si>
    <t>Open Tender</t>
  </si>
  <si>
    <t>£2,000,000
(TBC)</t>
  </si>
  <si>
    <t>AP2496</t>
  </si>
  <si>
    <t>Roofing Framework</t>
  </si>
  <si>
    <t xml:space="preserve">
Works covering roof structures, roof coverings, roof drainage, roof lights, skylights and openings and roof features inc. Balustrades, handrails to roof edges and service walkways within roof voids.
</t>
  </si>
  <si>
    <t>Roof Replacements
Roof Maintenance
Roof Repair
Flat Roofing
Rubber Roofing</t>
  </si>
  <si>
    <t>In preparation</t>
  </si>
  <si>
    <t>£8,000,000
(TBC)</t>
  </si>
  <si>
    <t>Mechanical RSM Contract</t>
  </si>
  <si>
    <t xml:space="preserve">
Mechanical and plumbing repair and maintenance works both in and an out of hours and servicing.
</t>
  </si>
  <si>
    <t>Mechanical
Plumbing
Repairs, Servicing and Maintenance</t>
  </si>
  <si>
    <t>Waste Collection Contract</t>
  </si>
  <si>
    <t xml:space="preserve">
Collection, disposal and recycling of waste (include hazardous waste) from sites managed by Arc Partnership
</t>
  </si>
  <si>
    <t>Skip Hire
Waste Disposal
Waste Collection</t>
  </si>
  <si>
    <t>Direct Award via ESPO  
(if VFM achieved)</t>
  </si>
  <si>
    <t>Solid Fuel RSM Contract</t>
  </si>
  <si>
    <t xml:space="preserve">
Provision of a repairs, servicing and maintenance (RSM) contract covering all elements associated with solid fuel heating systems.
</t>
  </si>
  <si>
    <t>Solid Fuel Appliances
Repairs, Servicing and Maintenance</t>
  </si>
  <si>
    <t>Electrical RSM Contract</t>
  </si>
  <si>
    <t xml:space="preserve">
Repairs, servicing and maintenance for electrical systems including 24/7 emergency breakdown.
</t>
  </si>
  <si>
    <t>Electrical 
Repairs, Servicing and Maintenance</t>
  </si>
  <si>
    <t>Air Handling Plant and Air Conditioning RSM Contract</t>
  </si>
  <si>
    <t xml:space="preserve">
Repairs, servicing and maintenance for air handling plant and air conditioning including 24/7 emergency breakdown.
</t>
  </si>
  <si>
    <t>Air Conditioning
Ventilation
Repairs, Servicing and Maintenance</t>
  </si>
  <si>
    <t>Temporary Site Accommodation Contract</t>
  </si>
  <si>
    <t xml:space="preserve">
Provision of temporary site accommodation and equipment.
</t>
  </si>
  <si>
    <t>Temporary Site Cabins</t>
  </si>
  <si>
    <t>General Building RSM Contract</t>
  </si>
  <si>
    <t xml:space="preserve">
General building repairs service covering multiple trades, temporary works and an out of hours service.
</t>
  </si>
  <si>
    <t>General Repairs and Maintenance
Mixed Building Works</t>
  </si>
  <si>
    <t>Groundwork RSM Contract</t>
  </si>
  <si>
    <t xml:space="preserve">
General groundwork repairs service covering multiple trades.
</t>
  </si>
  <si>
    <t>External Repairs
Drainage
Fencing and Gates 
Site Clearances
Repairs, Servicing and Maintenance</t>
  </si>
  <si>
    <t>Joinery RSM Contract</t>
  </si>
  <si>
    <t xml:space="preserve">
General joinery repairs service covering minor painting &amp; decorating, glazing and suspended ceilings, including an out of hours service.
</t>
  </si>
  <si>
    <t>Joinery
Carpentry
Repairs, Servicing and Maintenance</t>
  </si>
  <si>
    <t>Roofing RSM Contract</t>
  </si>
  <si>
    <t xml:space="preserve">
Roofing repairs including guttering works both in and an out of hours service.
</t>
  </si>
  <si>
    <t>Roof Maintenance
Roof Repair
Flat Roofing
Rubber Roofing
Repairs, Servicing and Maintenance</t>
  </si>
  <si>
    <t>Lightning Protection and Fall Arrest Equipment RSM Contract</t>
  </si>
  <si>
    <t xml:space="preserve">
Provision of a repairs, servicing and maintenance (RSM) contract covering all elements associated with lightning protection and fall arrest equipment.
</t>
  </si>
  <si>
    <t>Lightning Protection
Fall Protection Equipment
Repairs, Servicing and Maintenance</t>
  </si>
  <si>
    <t>Mechanical and Electrical Engineering Framework</t>
  </si>
  <si>
    <t xml:space="preserve">
A 4 lot framework (2 providers each discipline) for Mechanical and Electrical Engineering works for Construction Services in Nottinghamshire
</t>
  </si>
  <si>
    <t>Mechanical
Plumbing
Electrical</t>
  </si>
  <si>
    <t>2 - Mechanical
2 - Electrical</t>
  </si>
  <si>
    <t>Maintenance of Portable Firefighting Equipment Contract</t>
  </si>
  <si>
    <t xml:space="preserve">
Servicing and replacement of fire extinguishers and fire blankets
</t>
  </si>
  <si>
    <t>Fire Fighting Equipment
Fire Extinguishers</t>
  </si>
  <si>
    <t>TBC
(Long Term)</t>
  </si>
  <si>
    <t>Open tender</t>
  </si>
  <si>
    <t>Current end date 30/09/24 but if all extensions enacted, current arrangement set to end September 2026.</t>
  </si>
  <si>
    <t>Lifts and Hoists Servicing and Maintenance</t>
  </si>
  <si>
    <t xml:space="preserve">
Lift &amp; Hoists Servicing &amp; Maintenance, Passenger and goods lifts at various locations in Nottinghamshire.
</t>
  </si>
  <si>
    <t>Lift Maintenance
Lifting Equipment Maintenance</t>
  </si>
  <si>
    <t>Open</t>
  </si>
  <si>
    <t>Temporary Heating &amp; Hot Water Framework</t>
  </si>
  <si>
    <t xml:space="preserve">
Provision of temporary heating and hot water equipment to sites and buildings as required.
</t>
  </si>
  <si>
    <t>Mechanical
Temporary Equipment
Equipment Hire</t>
  </si>
  <si>
    <t>1 - Temp Hot Water
1 - Temp Portable Heating</t>
  </si>
  <si>
    <t>AP2411</t>
  </si>
  <si>
    <t>M&amp;E Design Services Framework</t>
  </si>
  <si>
    <t xml:space="preserve">
Framework set up for the provision of surveys and consultancy on Mechanical &amp; Electrical Design (4 suppliers)
</t>
  </si>
  <si>
    <t>Consultancy
Mechanical
Design
Architects</t>
  </si>
  <si>
    <t xml:space="preserve">Construction Framework </t>
  </si>
  <si>
    <t>Framework for general construction works</t>
  </si>
  <si>
    <t>Mixed Building Works
Repairs, Servicing and Maintenance (minor element)</t>
  </si>
  <si>
    <t xml:space="preserve">External Works Framework </t>
  </si>
  <si>
    <t>Framework for general external works</t>
  </si>
  <si>
    <t>Tarmac
Ground Works
Drainage
Fencing and Gates
Site Clearances
Repairs, Servicing and Maintenance (minor element)</t>
  </si>
  <si>
    <t>Intruder Alarm RSM Contract</t>
  </si>
  <si>
    <t xml:space="preserve">
Repairs, servicing and maintenance of intruder alarms including 24/7 emergency breakdown and provision of a monitoring service for intruder and fire alarms.
</t>
  </si>
  <si>
    <t>Intruder Alarms
Monitoring Intruder and Fire Alarms
Repairs, Servicing and Maintenance</t>
  </si>
  <si>
    <t>Asbestos Analyst Consultancy</t>
  </si>
  <si>
    <t xml:space="preserve">
Sampling and analysis of asbestos related or suspected materials inc. air monitoring
</t>
  </si>
  <si>
    <t>Asbestos Consultancy</t>
  </si>
  <si>
    <t>Fire Alarm RSM Contract</t>
  </si>
  <si>
    <t xml:space="preserve">
Repairs, servicing and maintenance for fire alarm and firefighting systems including 24/7 emergency breakdown.
</t>
  </si>
  <si>
    <t>Fire Alarms
Repairs, Servicing and Maintenance</t>
  </si>
  <si>
    <t>Security Systems RSM Contract</t>
  </si>
  <si>
    <t xml:space="preserve">
Repairs, servicing and maintenance for security systems (CCTV, Access Control) including 24/7 emergency breakdown.
</t>
  </si>
  <si>
    <t>CCTV Systems
Security Doors
Security Door Systems
Repairs, Servicing and Maintenance</t>
  </si>
  <si>
    <t>Contract Management and Reporting Software</t>
  </si>
  <si>
    <t xml:space="preserve">SaaS software to help facilitate the management of NEC contracts </t>
  </si>
  <si>
    <t>Computer Software</t>
  </si>
  <si>
    <t xml:space="preserve">
Direct Award via Crown Commercial Services G-Cloud 
(if VFM achieved)
</t>
  </si>
  <si>
    <t>Existing arrangement ends 27/11/2027 but will seek to undertake a direct call-off from CCS G-Cloud for this requirement</t>
  </si>
  <si>
    <t>Procurement Pipeline</t>
  </si>
  <si>
    <t>Procurement Planning Stage</t>
  </si>
  <si>
    <t xml:space="preserve">Market Engagement </t>
  </si>
  <si>
    <t>Procurement Stage</t>
  </si>
  <si>
    <t xml:space="preserve">Mobilisation </t>
  </si>
  <si>
    <t>Procurements in progress</t>
  </si>
  <si>
    <t>Start Date</t>
  </si>
  <si>
    <t>Ref</t>
  </si>
  <si>
    <t>Name</t>
  </si>
  <si>
    <t xml:space="preserve">PP- Procurement Plan </t>
  </si>
  <si>
    <t xml:space="preserve">ME- Market Engagement </t>
  </si>
  <si>
    <t xml:space="preserve">P- Procure </t>
  </si>
  <si>
    <t xml:space="preserve">M- Mobilisation </t>
  </si>
  <si>
    <t>AP25008</t>
  </si>
  <si>
    <t>Out To Tender
Closing: 08/08/2025 
at 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</si>
</sst>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mmm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indexed="81"/>
      <name val="Montserrat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u/>
      <sz val="20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sz val="9"/>
      <color theme="1"/>
      <name val="Montserrat"/>
    </font>
    <font>
      <sz val="11"/>
      <name val="Calibri"/>
      <family val="2"/>
    </font>
    <font>
      <b/>
      <sz val="2"/>
      <name val="Montserrat"/>
    </font>
    <font>
      <b/>
      <sz val="12"/>
      <name val="Montserrat"/>
    </font>
    <font>
      <sz val="11"/>
      <name val="Montserrat"/>
    </font>
    <font>
      <b/>
      <sz val="2"/>
      <color theme="0"/>
      <name val="Montserrat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6A9B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theme="0" tint="-0.14996795556505021"/>
      </right>
      <top style="thick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indexed="64"/>
      </top>
      <bottom/>
      <diagonal/>
    </border>
    <border>
      <left style="thin">
        <color theme="0" tint="-0.14996795556505021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0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1" fillId="0" borderId="0" xfId="0" quotePrefix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1" fillId="4" borderId="1" xfId="0" applyNumberFormat="1" applyFont="1" applyFill="1" applyBorder="1" applyAlignment="1">
      <alignment horizontal="center" vertical="center" wrapText="1"/>
    </xf>
    <xf numFmtId="17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5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0" fillId="4" borderId="0" xfId="0" applyFont="1" applyFill="1"/>
    <xf numFmtId="0" fontId="11" fillId="9" borderId="0" xfId="0" applyFont="1" applyFill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9" borderId="0" xfId="0" applyFont="1" applyFill="1" applyAlignment="1">
      <alignment horizontal="left" vertical="center"/>
    </xf>
    <xf numFmtId="0" fontId="10" fillId="10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vertical="center" wrapText="1"/>
    </xf>
    <xf numFmtId="0" fontId="10" fillId="11" borderId="0" xfId="0" applyFont="1" applyFill="1" applyAlignment="1">
      <alignment horizontal="center" vertical="center" wrapText="1"/>
    </xf>
    <xf numFmtId="0" fontId="10" fillId="11" borderId="0" xfId="0" applyFont="1" applyFill="1" applyAlignment="1">
      <alignment vertical="center" wrapText="1"/>
    </xf>
    <xf numFmtId="0" fontId="10" fillId="12" borderId="0" xfId="0" applyFont="1" applyFill="1" applyAlignment="1">
      <alignment horizontal="center" vertical="center" wrapText="1"/>
    </xf>
    <xf numFmtId="0" fontId="10" fillId="12" borderId="0" xfId="0" applyFont="1" applyFill="1" applyAlignment="1">
      <alignment vertical="center" wrapText="1"/>
    </xf>
    <xf numFmtId="0" fontId="10" fillId="13" borderId="0" xfId="0" applyFont="1" applyFill="1" applyAlignment="1">
      <alignment horizontal="center" vertical="center" wrapText="1"/>
    </xf>
    <xf numFmtId="0" fontId="10" fillId="13" borderId="0" xfId="0" applyFont="1" applyFill="1" applyAlignment="1">
      <alignment vertical="center" wrapText="1"/>
    </xf>
    <xf numFmtId="165" fontId="12" fillId="9" borderId="3" xfId="0" applyNumberFormat="1" applyFont="1" applyFill="1" applyBorder="1" applyAlignment="1">
      <alignment vertical="center" textRotation="90"/>
    </xf>
    <xf numFmtId="165" fontId="12" fillId="9" borderId="4" xfId="0" applyNumberFormat="1" applyFont="1" applyFill="1" applyBorder="1" applyAlignment="1">
      <alignment vertical="center" textRotation="90"/>
    </xf>
    <xf numFmtId="165" fontId="12" fillId="0" borderId="4" xfId="0" applyNumberFormat="1" applyFont="1" applyBorder="1" applyAlignment="1">
      <alignment vertical="center" textRotation="90"/>
    </xf>
    <xf numFmtId="165" fontId="12" fillId="9" borderId="5" xfId="0" applyNumberFormat="1" applyFont="1" applyFill="1" applyBorder="1" applyAlignment="1">
      <alignment vertical="center" textRotation="90"/>
    </xf>
    <xf numFmtId="165" fontId="12" fillId="9" borderId="0" xfId="0" applyNumberFormat="1" applyFont="1" applyFill="1" applyAlignment="1">
      <alignment vertical="center" textRotation="90"/>
    </xf>
    <xf numFmtId="14" fontId="12" fillId="9" borderId="0" xfId="0" applyNumberFormat="1" applyFont="1" applyFill="1" applyAlignment="1">
      <alignment vertical="center" textRotation="90"/>
    </xf>
    <xf numFmtId="14" fontId="12" fillId="0" borderId="0" xfId="0" applyNumberFormat="1" applyFont="1" applyAlignment="1">
      <alignment horizontal="left" vertical="center" textRotation="90"/>
    </xf>
    <xf numFmtId="14" fontId="12" fillId="0" borderId="0" xfId="0" applyNumberFormat="1" applyFont="1" applyAlignment="1">
      <alignment horizontal="center" vertical="center" textRotation="90"/>
    </xf>
    <xf numFmtId="14" fontId="12" fillId="0" borderId="0" xfId="0" applyNumberFormat="1" applyFont="1" applyAlignment="1">
      <alignment vertical="center"/>
    </xf>
    <xf numFmtId="0" fontId="9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14" fontId="9" fillId="10" borderId="6" xfId="0" applyNumberFormat="1" applyFont="1" applyFill="1" applyBorder="1" applyAlignment="1">
      <alignment horizontal="left" vertical="center"/>
    </xf>
    <xf numFmtId="14" fontId="9" fillId="11" borderId="6" xfId="0" applyNumberFormat="1" applyFont="1" applyFill="1" applyBorder="1" applyAlignment="1">
      <alignment horizontal="left" vertical="center"/>
    </xf>
    <xf numFmtId="14" fontId="9" fillId="12" borderId="6" xfId="0" applyNumberFormat="1" applyFont="1" applyFill="1" applyBorder="1" applyAlignment="1">
      <alignment horizontal="left" vertical="center"/>
    </xf>
    <xf numFmtId="14" fontId="9" fillId="13" borderId="6" xfId="0" applyNumberFormat="1" applyFont="1" applyFill="1" applyBorder="1" applyAlignment="1">
      <alignment horizontal="left" vertical="center"/>
    </xf>
    <xf numFmtId="0" fontId="14" fillId="9" borderId="7" xfId="1" applyFont="1" applyFill="1" applyBorder="1" applyAlignment="1">
      <alignment horizontal="right" vertical="center" wrapText="1"/>
    </xf>
    <xf numFmtId="0" fontId="14" fillId="9" borderId="8" xfId="1" applyFont="1" applyFill="1" applyBorder="1" applyAlignment="1">
      <alignment horizontal="right" vertical="center" wrapText="1"/>
    </xf>
    <xf numFmtId="0" fontId="14" fillId="9" borderId="9" xfId="1" applyFont="1" applyFill="1" applyBorder="1" applyAlignment="1">
      <alignment horizontal="right" vertical="center" wrapText="1"/>
    </xf>
    <xf numFmtId="0" fontId="14" fillId="9" borderId="0" xfId="1" applyFont="1" applyFill="1" applyAlignment="1">
      <alignment horizontal="right" vertical="center" wrapText="1"/>
    </xf>
    <xf numFmtId="0" fontId="15" fillId="9" borderId="0" xfId="1" applyFont="1" applyFill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14" fontId="9" fillId="10" borderId="0" xfId="0" applyNumberFormat="1" applyFont="1" applyFill="1" applyAlignment="1">
      <alignment horizontal="left" vertical="center"/>
    </xf>
    <xf numFmtId="14" fontId="9" fillId="11" borderId="0" xfId="0" applyNumberFormat="1" applyFont="1" applyFill="1" applyAlignment="1">
      <alignment horizontal="left" vertical="center"/>
    </xf>
    <xf numFmtId="14" fontId="9" fillId="12" borderId="0" xfId="0" applyNumberFormat="1" applyFont="1" applyFill="1" applyAlignment="1">
      <alignment horizontal="left" vertical="center" wrapText="1"/>
    </xf>
    <xf numFmtId="14" fontId="9" fillId="12" borderId="0" xfId="0" applyNumberFormat="1" applyFont="1" applyFill="1" applyAlignment="1">
      <alignment horizontal="left" vertical="center"/>
    </xf>
    <xf numFmtId="14" fontId="9" fillId="13" borderId="0" xfId="0" applyNumberFormat="1" applyFont="1" applyFill="1" applyAlignment="1">
      <alignment horizontal="left" vertical="center" wrapText="1"/>
    </xf>
    <xf numFmtId="14" fontId="9" fillId="13" borderId="0" xfId="0" applyNumberFormat="1" applyFont="1" applyFill="1" applyAlignment="1">
      <alignment horizontal="left" vertical="center"/>
    </xf>
    <xf numFmtId="0" fontId="14" fillId="9" borderId="3" xfId="1" applyFont="1" applyFill="1" applyBorder="1" applyAlignment="1">
      <alignment horizontal="right" vertical="center" wrapText="1"/>
    </xf>
    <xf numFmtId="0" fontId="14" fillId="9" borderId="4" xfId="1" applyFont="1" applyFill="1" applyBorder="1" applyAlignment="1">
      <alignment horizontal="right" vertical="center" wrapText="1"/>
    </xf>
    <xf numFmtId="0" fontId="14" fillId="9" borderId="5" xfId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9" borderId="3" xfId="1" applyFont="1" applyFill="1" applyBorder="1" applyAlignment="1">
      <alignment horizontal="right" vertical="center" wrapText="1"/>
    </xf>
    <xf numFmtId="0" fontId="17" fillId="9" borderId="4" xfId="1" applyFont="1" applyFill="1" applyBorder="1" applyAlignment="1">
      <alignment horizontal="right" vertical="center" wrapText="1"/>
    </xf>
    <xf numFmtId="0" fontId="14" fillId="0" borderId="4" xfId="1" applyFont="1" applyBorder="1" applyAlignment="1">
      <alignment horizontal="right" vertical="center" wrapText="1"/>
    </xf>
    <xf numFmtId="0" fontId="12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9" borderId="0" xfId="0" applyFont="1" applyFill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1" fillId="9" borderId="0" xfId="0" applyFont="1" applyFill="1" applyAlignment="1">
      <alignment horizontal="center" vertical="top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5" fontId="1" fillId="7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vertical="center" wrapText="1"/>
    </xf>
    <xf numFmtId="0" fontId="10" fillId="7" borderId="0" xfId="0" applyFont="1" applyFill="1" applyAlignment="1">
      <alignment vertical="center" wrapText="1"/>
    </xf>
    <xf numFmtId="0" fontId="14" fillId="0" borderId="4" xfId="1" applyFont="1" applyFill="1" applyBorder="1" applyAlignment="1">
      <alignment horizontal="right" vertical="center" wrapText="1"/>
    </xf>
    <xf numFmtId="0" fontId="14" fillId="0" borderId="3" xfId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21D54CF0-CB1E-4603-8434-35A234970CAD}"/>
  </cellStyles>
  <dxfs count="22">
    <dxf>
      <font>
        <color theme="8" tint="0.79998168889431442"/>
      </font>
      <fill>
        <patternFill>
          <bgColor theme="8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ill>
        <patternFill patternType="gray0625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£&quot;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capebuild.sharepoint.com/sites/ProcurementDocuments/Shared%20Documents/Arc%20Property%20Services%20Ltd/Arc%20Contract%20List/New%20Procurement%20Pipelines/1%20-%20Arc%20Partnership%20Procurement%20Pipeline.xlsx" TargetMode="External"/><Relationship Id="rId1" Type="http://schemas.openxmlformats.org/officeDocument/2006/relationships/externalLinkPath" Target="/sites/ProcurementDocuments/Shared%20Documents/Arc%20Property%20Services%20Ltd/Arc%20Contract%20List/New%20Procurement%20Pipelines/1%20-%20Arc%20Partnership%20Procurement%20Pipe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urement Plan"/>
      <sheetName val="Non-pipeline Routes"/>
      <sheetName val="Procurement Pipeline"/>
    </sheetNames>
    <sheetDataSet>
      <sheetData sheetId="0">
        <row r="5">
          <cell r="A5" t="str">
            <v>TBC</v>
          </cell>
          <cell r="B5" t="str">
            <v>Temporary Staff Framework</v>
          </cell>
          <cell r="L5">
            <v>45778</v>
          </cell>
        </row>
        <row r="6">
          <cell r="A6" t="str">
            <v>TBC</v>
          </cell>
          <cell r="B6" t="str">
            <v>Legionella Monitoring Contract</v>
          </cell>
        </row>
        <row r="7">
          <cell r="A7" t="str">
            <v>TBC</v>
          </cell>
          <cell r="B7" t="str">
            <v>Security Services Contract</v>
          </cell>
        </row>
        <row r="8">
          <cell r="A8" t="str">
            <v>AP2482</v>
          </cell>
          <cell r="B8" t="str">
            <v>Windows and External Doors Framework</v>
          </cell>
        </row>
        <row r="9">
          <cell r="A9" t="str">
            <v>AP2495</v>
          </cell>
          <cell r="B9" t="str">
            <v>Asbestos Removals Framework</v>
          </cell>
        </row>
        <row r="11">
          <cell r="A11" t="str">
            <v>AP2496</v>
          </cell>
          <cell r="B11" t="str">
            <v>Roofing Framework</v>
          </cell>
        </row>
        <row r="12">
          <cell r="A12" t="str">
            <v>TBC</v>
          </cell>
          <cell r="B12" t="str">
            <v>Mechanical RSM Contract</v>
          </cell>
        </row>
        <row r="13">
          <cell r="A13" t="str">
            <v>TBC</v>
          </cell>
          <cell r="B13" t="str">
            <v>Waste Collection Contract</v>
          </cell>
        </row>
        <row r="14">
          <cell r="A14" t="str">
            <v>TBC</v>
          </cell>
          <cell r="B14" t="str">
            <v>Solid Fuel RSM Contract</v>
          </cell>
          <cell r="L14">
            <v>45931</v>
          </cell>
        </row>
        <row r="15">
          <cell r="A15" t="str">
            <v>TBC</v>
          </cell>
          <cell r="B15" t="str">
            <v>Electrical RSM Contract</v>
          </cell>
          <cell r="L15">
            <v>45931</v>
          </cell>
        </row>
        <row r="16">
          <cell r="A16" t="str">
            <v>TBC</v>
          </cell>
          <cell r="B16" t="str">
            <v>Air Handling Plant and Air Conditioning RSM Contract</v>
          </cell>
          <cell r="L16">
            <v>45962</v>
          </cell>
        </row>
        <row r="17">
          <cell r="A17" t="str">
            <v>TBC</v>
          </cell>
          <cell r="B17" t="str">
            <v>Temporary Site Accommodation Contract</v>
          </cell>
          <cell r="L17">
            <v>45962</v>
          </cell>
          <cell r="M17">
            <v>46204</v>
          </cell>
        </row>
        <row r="18">
          <cell r="A18" t="str">
            <v>TBC</v>
          </cell>
          <cell r="B18" t="str">
            <v xml:space="preserve">Auto Doors RSM </v>
          </cell>
          <cell r="L18">
            <v>46023</v>
          </cell>
          <cell r="M18">
            <v>46204</v>
          </cell>
        </row>
        <row r="19">
          <cell r="A19" t="str">
            <v>TBC</v>
          </cell>
          <cell r="B19" t="str">
            <v>General Building RSM Contract</v>
          </cell>
          <cell r="L19">
            <v>46023</v>
          </cell>
          <cell r="M19">
            <v>46235</v>
          </cell>
        </row>
        <row r="20">
          <cell r="A20" t="str">
            <v>TBC</v>
          </cell>
          <cell r="B20" t="str">
            <v>Groundwork RSM Contract</v>
          </cell>
          <cell r="L20">
            <v>46023</v>
          </cell>
          <cell r="M20">
            <v>46235</v>
          </cell>
        </row>
        <row r="21">
          <cell r="A21" t="str">
            <v>TBC</v>
          </cell>
          <cell r="B21" t="str">
            <v>Joinery RSM Contract</v>
          </cell>
          <cell r="L21">
            <v>46023</v>
          </cell>
          <cell r="M21">
            <v>46235</v>
          </cell>
        </row>
        <row r="22">
          <cell r="A22" t="str">
            <v>TBC</v>
          </cell>
          <cell r="B22" t="str">
            <v>Roofing RSM Contract</v>
          </cell>
          <cell r="L22">
            <v>46023</v>
          </cell>
          <cell r="M22">
            <v>46235</v>
          </cell>
        </row>
        <row r="23">
          <cell r="A23" t="str">
            <v>TBC</v>
          </cell>
          <cell r="B23" t="str">
            <v>Lightning Protection and Fall Arrest Equipment RSM Contract</v>
          </cell>
          <cell r="L23">
            <v>46023</v>
          </cell>
          <cell r="M23">
            <v>46266</v>
          </cell>
        </row>
        <row r="24">
          <cell r="A24" t="str">
            <v>TBC</v>
          </cell>
          <cell r="B24" t="str">
            <v>Mechanical and Electrical Engineering Framework</v>
          </cell>
          <cell r="L24">
            <v>46054</v>
          </cell>
          <cell r="M24">
            <v>46327</v>
          </cell>
        </row>
        <row r="25">
          <cell r="A25" t="str">
            <v>TBC</v>
          </cell>
          <cell r="B25" t="str">
            <v>Maintenance of Portable Firefighting Equipment Contract</v>
          </cell>
          <cell r="L25">
            <v>46113</v>
          </cell>
          <cell r="M25">
            <v>46296</v>
          </cell>
        </row>
        <row r="26">
          <cell r="A26" t="str">
            <v>TBC</v>
          </cell>
          <cell r="B26" t="str">
            <v>Lifts and Hoists Servicing and Maintenance</v>
          </cell>
          <cell r="L26">
            <v>46113</v>
          </cell>
          <cell r="M26">
            <v>46388</v>
          </cell>
        </row>
        <row r="27">
          <cell r="A27" t="str">
            <v>TBC</v>
          </cell>
          <cell r="B27" t="str">
            <v>Temporary Heating &amp; Hot Water Framework</v>
          </cell>
          <cell r="L27">
            <v>46113</v>
          </cell>
          <cell r="M27">
            <v>46296</v>
          </cell>
        </row>
        <row r="29">
          <cell r="A29" t="str">
            <v>TBC</v>
          </cell>
          <cell r="B29" t="str">
            <v xml:space="preserve">Construction Framework </v>
          </cell>
          <cell r="L29">
            <v>46296</v>
          </cell>
          <cell r="M29">
            <v>46539</v>
          </cell>
        </row>
        <row r="30">
          <cell r="A30" t="str">
            <v>TBC</v>
          </cell>
          <cell r="B30" t="str">
            <v xml:space="preserve">External Works Framework </v>
          </cell>
          <cell r="L30">
            <v>46296</v>
          </cell>
          <cell r="M30">
            <v>46539</v>
          </cell>
        </row>
        <row r="31">
          <cell r="A31" t="str">
            <v>TBC</v>
          </cell>
          <cell r="B31" t="str">
            <v>Intruder Alarm RSM Contract</v>
          </cell>
          <cell r="L31">
            <v>46327</v>
          </cell>
          <cell r="M31">
            <v>46478</v>
          </cell>
        </row>
        <row r="32">
          <cell r="A32" t="str">
            <v>TBC</v>
          </cell>
          <cell r="B32" t="str">
            <v>Asbestos Analyst Consultancy</v>
          </cell>
          <cell r="L32">
            <v>46327</v>
          </cell>
          <cell r="M32">
            <v>46478</v>
          </cell>
        </row>
        <row r="33">
          <cell r="A33" t="str">
            <v>TBC</v>
          </cell>
          <cell r="B33" t="str">
            <v>Fire Alarm RSM Contract</v>
          </cell>
          <cell r="L33">
            <v>46357</v>
          </cell>
          <cell r="M33">
            <v>46508</v>
          </cell>
        </row>
        <row r="34">
          <cell r="A34" t="str">
            <v>TBC</v>
          </cell>
          <cell r="B34" t="str">
            <v>Security Systems RSM Contract</v>
          </cell>
          <cell r="L34">
            <v>46388</v>
          </cell>
          <cell r="M34">
            <v>46539</v>
          </cell>
        </row>
        <row r="35">
          <cell r="A35" t="str">
            <v>TBC</v>
          </cell>
          <cell r="B35" t="str">
            <v>Contract Management and Reporting Software</v>
          </cell>
          <cell r="L35" t="str">
            <v>N/A</v>
          </cell>
          <cell r="M35">
            <v>46717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44D842-BB91-4F7B-ACA4-0543E87171F7}" name="Table1" displayName="Table1" ref="A2:O33" totalsRowShown="0" headerRowDxfId="21" dataDxfId="20">
  <autoFilter ref="A2:O33" xr:uid="{484834A2-0C55-4575-B9D9-5C0C76E84BB8}"/>
  <tableColumns count="15">
    <tableColumn id="1" xr3:uid="{1417C740-C995-4FDA-B6E1-6CCA89D3DBDB}" name="Reference" dataDxfId="19"/>
    <tableColumn id="2" xr3:uid="{B6B465BC-D2C1-4A47-8908-ED4CBC8306B9}" name="Project / Programme Name" dataDxfId="18"/>
    <tableColumn id="3" xr3:uid="{F97633A1-E6D5-4F21-A0AD-9EF8CECC0EEB}" name="Description" dataDxfId="17"/>
    <tableColumn id="13" xr3:uid="{FD72FF4C-1EDB-431D-9BC5-C5FDA511FA31}" name="Trade / Type of Work" dataDxfId="16"/>
    <tableColumn id="8" xr3:uid="{B7433A7D-B33B-429C-91E5-04F63B591896}" name="Status" dataDxfId="15"/>
    <tableColumn id="4" xr3:uid="{E1DD7CBD-3D16-444A-B389-3D455E56EA4F}" name="Ongoing / _x000a_One Off Project" dataDxfId="14"/>
    <tableColumn id="5" xr3:uid="{8CC69291-92E1-4AF5-8464-EC0381A8FFB7}" name="Length" dataDxfId="13"/>
    <tableColumn id="6" xr3:uid="{3748C299-671B-42B3-9606-78FDDC0F53F1}" name="Tender Route" dataDxfId="12"/>
    <tableColumn id="7" xr3:uid="{647FACBE-5F27-40C6-973D-526B30ABA43B}" name="Framework" dataDxfId="11"/>
    <tableColumn id="15" xr3:uid="{33E241D8-87F7-4C5F-AD7B-07A0B3EF0108}" name="Current no. of suppliers" dataDxfId="10"/>
    <tableColumn id="14" xr3:uid="{298B92E5-5567-459A-9300-8C2B7F90E3DD}" name="Proposed no. of suppliers" dataDxfId="9"/>
    <tableColumn id="9" xr3:uid="{59535E3B-B681-4CB7-B7F1-2191813C2D5D}" name="[Estimated] _x000a_Publication Date*" dataDxfId="8"/>
    <tableColumn id="10" xr3:uid="{366EC552-9C89-4936-9C31-AB1DD9E501C1}" name="[Estimated] _x000a_Contract Start Date" dataDxfId="7"/>
    <tableColumn id="11" xr3:uid="{70087D4F-6370-48AF-B125-4C9C1C58FE57}" name="Estimated Maximum Contract / Framework Value (exc. VAT)" dataDxfId="6"/>
    <tableColumn id="12" xr3:uid="{247DC08D-620C-42D3-8C65-0F241AC663D2}" name="Notes" data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B3D5-0F4A-47DA-BB0B-D28202574729}">
  <dimension ref="A1:O33"/>
  <sheetViews>
    <sheetView showGridLines="0" zoomScale="70" zoomScaleNormal="70" zoomScaleSheetLayoutView="70" workbookViewId="0">
      <pane xSplit="2" ySplit="2" topLeftCell="C3" activePane="bottomRight" state="frozen"/>
      <selection activeCell="B17" sqref="B17"/>
      <selection pane="topRight" activeCell="B17" sqref="B17"/>
      <selection pane="bottomLeft" activeCell="B17" sqref="B17"/>
      <selection pane="bottomRight" activeCell="L23" sqref="L23"/>
    </sheetView>
  </sheetViews>
  <sheetFormatPr defaultColWidth="8.88671875" defaultRowHeight="14.4" x14ac:dyDescent="0.3"/>
  <cols>
    <col min="1" max="1" width="13.6640625" style="1" bestFit="1" customWidth="1"/>
    <col min="2" max="2" width="30.33203125" style="1" bestFit="1" customWidth="1"/>
    <col min="3" max="3" width="45.6640625" style="1" bestFit="1" customWidth="1"/>
    <col min="4" max="4" width="38.33203125" style="1" bestFit="1" customWidth="1"/>
    <col min="5" max="5" width="16.6640625" style="2" bestFit="1" customWidth="1"/>
    <col min="6" max="6" width="21.33203125" style="2" bestFit="1" customWidth="1"/>
    <col min="7" max="7" width="13.88671875" style="2" bestFit="1" customWidth="1"/>
    <col min="8" max="8" width="19.44140625" style="2" bestFit="1" customWidth="1"/>
    <col min="9" max="9" width="17.33203125" style="2" bestFit="1" customWidth="1"/>
    <col min="10" max="11" width="17.33203125" style="2" customWidth="1"/>
    <col min="12" max="12" width="18.88671875" customWidth="1"/>
    <col min="13" max="13" width="20.6640625" style="2" customWidth="1"/>
    <col min="14" max="14" width="26.33203125" style="2" bestFit="1" customWidth="1"/>
    <col min="15" max="15" width="24.33203125" style="5" customWidth="1"/>
    <col min="16" max="16" width="49.44140625" style="1" bestFit="1" customWidth="1"/>
    <col min="17" max="16384" width="8.88671875" style="1"/>
  </cols>
  <sheetData>
    <row r="1" spans="1:15" ht="35.4" customHeight="1" x14ac:dyDescent="0.3">
      <c r="L1" s="3"/>
      <c r="M1" s="4" t="s">
        <v>0</v>
      </c>
    </row>
    <row r="2" spans="1:15" s="9" customFormat="1" ht="41.4" x14ac:dyDescent="0.3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8" t="s">
        <v>14</v>
      </c>
      <c r="O2" s="6" t="s">
        <v>15</v>
      </c>
    </row>
    <row r="3" spans="1:15" ht="69" x14ac:dyDescent="0.3">
      <c r="A3" s="10" t="s">
        <v>16</v>
      </c>
      <c r="B3" s="10" t="s">
        <v>17</v>
      </c>
      <c r="C3" s="10" t="s">
        <v>18</v>
      </c>
      <c r="D3" s="10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>
        <v>4</v>
      </c>
      <c r="L3" s="12">
        <v>45590</v>
      </c>
      <c r="M3" s="13">
        <v>45962</v>
      </c>
      <c r="N3" s="14">
        <v>1000000</v>
      </c>
      <c r="O3" s="10"/>
    </row>
    <row r="4" spans="1:15" ht="82.8" x14ac:dyDescent="0.3">
      <c r="A4" s="10" t="s">
        <v>26</v>
      </c>
      <c r="B4" s="10" t="s">
        <v>27</v>
      </c>
      <c r="C4" s="10" t="s">
        <v>28</v>
      </c>
      <c r="D4" s="10" t="s">
        <v>29</v>
      </c>
      <c r="E4" s="11" t="s">
        <v>20</v>
      </c>
      <c r="F4" s="11" t="s">
        <v>21</v>
      </c>
      <c r="G4" s="11" t="s">
        <v>22</v>
      </c>
      <c r="H4" s="11" t="s">
        <v>30</v>
      </c>
      <c r="I4" s="11" t="s">
        <v>24</v>
      </c>
      <c r="J4" s="11">
        <v>2</v>
      </c>
      <c r="K4" s="11">
        <v>2</v>
      </c>
      <c r="L4" s="12">
        <v>45590</v>
      </c>
      <c r="M4" s="13">
        <v>45962</v>
      </c>
      <c r="N4" s="14">
        <v>4000000</v>
      </c>
      <c r="O4" s="10"/>
    </row>
    <row r="5" spans="1:15" ht="72" customHeight="1" x14ac:dyDescent="0.3">
      <c r="A5" s="92" t="s">
        <v>161</v>
      </c>
      <c r="B5" s="92" t="s">
        <v>32</v>
      </c>
      <c r="C5" s="92" t="s">
        <v>33</v>
      </c>
      <c r="D5" s="92" t="s">
        <v>34</v>
      </c>
      <c r="E5" s="93" t="s">
        <v>162</v>
      </c>
      <c r="F5" s="93" t="s">
        <v>21</v>
      </c>
      <c r="G5" s="93" t="s">
        <v>35</v>
      </c>
      <c r="H5" s="93" t="s">
        <v>36</v>
      </c>
      <c r="I5" s="93" t="s">
        <v>24</v>
      </c>
      <c r="J5" s="93" t="s">
        <v>25</v>
      </c>
      <c r="K5" s="93">
        <v>1</v>
      </c>
      <c r="L5" s="95">
        <v>45835</v>
      </c>
      <c r="M5" s="95">
        <v>45931</v>
      </c>
      <c r="N5" s="94">
        <v>4000000</v>
      </c>
      <c r="O5" s="92"/>
    </row>
    <row r="6" spans="1:15" ht="69" x14ac:dyDescent="0.3">
      <c r="A6" s="15" t="s">
        <v>31</v>
      </c>
      <c r="B6" s="15" t="s">
        <v>37</v>
      </c>
      <c r="C6" s="15" t="s">
        <v>38</v>
      </c>
      <c r="D6" s="15" t="s">
        <v>39</v>
      </c>
      <c r="E6" s="16" t="s">
        <v>40</v>
      </c>
      <c r="F6" s="16" t="s">
        <v>21</v>
      </c>
      <c r="G6" s="16" t="s">
        <v>41</v>
      </c>
      <c r="H6" s="16" t="s">
        <v>42</v>
      </c>
      <c r="I6" s="16" t="s">
        <v>43</v>
      </c>
      <c r="J6" s="16">
        <v>1</v>
      </c>
      <c r="K6" s="16">
        <v>1</v>
      </c>
      <c r="L6" s="17">
        <v>45839</v>
      </c>
      <c r="M6" s="17">
        <f>Table1[[#This Row],['[Estimated'] 
Publication Date*]]+(30*6)</f>
        <v>46019</v>
      </c>
      <c r="N6" s="18" t="s">
        <v>44</v>
      </c>
      <c r="O6" s="15"/>
    </row>
    <row r="7" spans="1:15" ht="69" x14ac:dyDescent="0.3">
      <c r="A7" s="15" t="s">
        <v>31</v>
      </c>
      <c r="B7" s="15" t="s">
        <v>45</v>
      </c>
      <c r="C7" s="15" t="s">
        <v>46</v>
      </c>
      <c r="D7" s="15" t="s">
        <v>47</v>
      </c>
      <c r="E7" s="16" t="s">
        <v>40</v>
      </c>
      <c r="F7" s="16" t="s">
        <v>21</v>
      </c>
      <c r="G7" s="16" t="s">
        <v>48</v>
      </c>
      <c r="H7" s="16" t="s">
        <v>42</v>
      </c>
      <c r="I7" s="16" t="s">
        <v>43</v>
      </c>
      <c r="J7" s="16">
        <v>1</v>
      </c>
      <c r="K7" s="16">
        <v>1</v>
      </c>
      <c r="L7" s="17">
        <v>45839</v>
      </c>
      <c r="M7" s="17">
        <f>Table1[[#This Row],['[Estimated'] 
Publication Date*]]+(30*6)</f>
        <v>46019</v>
      </c>
      <c r="N7" s="18" t="s">
        <v>49</v>
      </c>
      <c r="O7" s="15" t="s">
        <v>50</v>
      </c>
    </row>
    <row r="8" spans="1:15" ht="55.2" x14ac:dyDescent="0.3">
      <c r="A8" s="15" t="s">
        <v>51</v>
      </c>
      <c r="B8" s="15" t="s">
        <v>52</v>
      </c>
      <c r="C8" s="15" t="s">
        <v>53</v>
      </c>
      <c r="D8" s="15" t="s">
        <v>54</v>
      </c>
      <c r="E8" s="16" t="s">
        <v>40</v>
      </c>
      <c r="F8" s="16" t="s">
        <v>21</v>
      </c>
      <c r="G8" s="16" t="s">
        <v>35</v>
      </c>
      <c r="H8" s="16" t="s">
        <v>55</v>
      </c>
      <c r="I8" s="16" t="s">
        <v>24</v>
      </c>
      <c r="J8" s="16">
        <v>3</v>
      </c>
      <c r="K8" s="16">
        <v>3</v>
      </c>
      <c r="L8" s="17">
        <v>45870</v>
      </c>
      <c r="M8" s="17">
        <f>Table1[[#This Row],['[Estimated'] 
Publication Date*]]+(30*6)</f>
        <v>46050</v>
      </c>
      <c r="N8" s="18" t="s">
        <v>56</v>
      </c>
      <c r="O8" s="15"/>
    </row>
    <row r="9" spans="1:15" ht="96.6" x14ac:dyDescent="0.3">
      <c r="A9" s="15" t="s">
        <v>57</v>
      </c>
      <c r="B9" s="15" t="s">
        <v>58</v>
      </c>
      <c r="C9" s="15" t="s">
        <v>59</v>
      </c>
      <c r="D9" s="15" t="s">
        <v>60</v>
      </c>
      <c r="E9" s="16" t="s">
        <v>40</v>
      </c>
      <c r="F9" s="16" t="s">
        <v>21</v>
      </c>
      <c r="G9" s="16" t="s">
        <v>22</v>
      </c>
      <c r="H9" s="16" t="s">
        <v>61</v>
      </c>
      <c r="I9" s="16" t="s">
        <v>24</v>
      </c>
      <c r="J9" s="16">
        <v>3</v>
      </c>
      <c r="K9" s="16">
        <v>3</v>
      </c>
      <c r="L9" s="17">
        <v>45870</v>
      </c>
      <c r="M9" s="17">
        <f>Table1[[#This Row],['[Estimated'] 
Publication Date*]]+(30*6)</f>
        <v>46050</v>
      </c>
      <c r="N9" s="18" t="s">
        <v>62</v>
      </c>
      <c r="O9" s="15"/>
    </row>
    <row r="10" spans="1:15" ht="96.6" x14ac:dyDescent="0.3">
      <c r="A10" s="15" t="s">
        <v>63</v>
      </c>
      <c r="B10" s="15" t="s">
        <v>64</v>
      </c>
      <c r="C10" s="15" t="s">
        <v>65</v>
      </c>
      <c r="D10" s="15" t="s">
        <v>66</v>
      </c>
      <c r="E10" s="16" t="s">
        <v>67</v>
      </c>
      <c r="F10" s="16" t="s">
        <v>21</v>
      </c>
      <c r="G10" s="16" t="s">
        <v>35</v>
      </c>
      <c r="H10" s="16" t="s">
        <v>42</v>
      </c>
      <c r="I10" s="16" t="s">
        <v>24</v>
      </c>
      <c r="J10" s="16">
        <v>2</v>
      </c>
      <c r="K10" s="16">
        <v>2</v>
      </c>
      <c r="L10" s="17">
        <v>45901</v>
      </c>
      <c r="M10" s="17">
        <f>Table1[[#This Row],['[Estimated'] 
Publication Date*]]+(30*8)</f>
        <v>46141</v>
      </c>
      <c r="N10" s="18" t="s">
        <v>68</v>
      </c>
      <c r="O10" s="15"/>
    </row>
    <row r="11" spans="1:15" ht="69" x14ac:dyDescent="0.3">
      <c r="A11" s="20" t="s">
        <v>31</v>
      </c>
      <c r="B11" s="20" t="s">
        <v>72</v>
      </c>
      <c r="C11" s="20" t="s">
        <v>73</v>
      </c>
      <c r="D11" s="20" t="s">
        <v>74</v>
      </c>
      <c r="E11" s="21" t="s">
        <v>40</v>
      </c>
      <c r="F11" s="21" t="s">
        <v>21</v>
      </c>
      <c r="G11" s="21" t="s">
        <v>31</v>
      </c>
      <c r="H11" s="21" t="s">
        <v>75</v>
      </c>
      <c r="I11" s="21" t="s">
        <v>43</v>
      </c>
      <c r="J11" s="21">
        <v>1</v>
      </c>
      <c r="K11" s="21">
        <v>1</v>
      </c>
      <c r="L11" s="21" t="s">
        <v>25</v>
      </c>
      <c r="M11" s="22">
        <v>46113</v>
      </c>
      <c r="N11" s="23" t="s">
        <v>31</v>
      </c>
      <c r="O11" s="20"/>
    </row>
    <row r="12" spans="1:15" ht="69" x14ac:dyDescent="0.3">
      <c r="A12" s="15" t="s">
        <v>31</v>
      </c>
      <c r="B12" s="15" t="s">
        <v>76</v>
      </c>
      <c r="C12" s="15" t="s">
        <v>77</v>
      </c>
      <c r="D12" s="15" t="s">
        <v>78</v>
      </c>
      <c r="E12" s="16" t="s">
        <v>40</v>
      </c>
      <c r="F12" s="16" t="s">
        <v>21</v>
      </c>
      <c r="G12" s="16" t="s">
        <v>31</v>
      </c>
      <c r="H12" s="16" t="s">
        <v>31</v>
      </c>
      <c r="I12" s="16" t="s">
        <v>43</v>
      </c>
      <c r="J12" s="16">
        <v>1</v>
      </c>
      <c r="K12" s="16">
        <v>1</v>
      </c>
      <c r="L12" s="24">
        <v>45931</v>
      </c>
      <c r="M12" s="22">
        <v>46113</v>
      </c>
      <c r="N12" s="18" t="s">
        <v>31</v>
      </c>
      <c r="O12" s="15"/>
    </row>
    <row r="13" spans="1:15" ht="55.2" x14ac:dyDescent="0.3">
      <c r="A13" s="15" t="s">
        <v>31</v>
      </c>
      <c r="B13" s="15" t="s">
        <v>79</v>
      </c>
      <c r="C13" s="15" t="s">
        <v>80</v>
      </c>
      <c r="D13" s="15" t="s">
        <v>81</v>
      </c>
      <c r="E13" s="16" t="s">
        <v>40</v>
      </c>
      <c r="F13" s="16" t="s">
        <v>21</v>
      </c>
      <c r="G13" s="16" t="s">
        <v>31</v>
      </c>
      <c r="H13" s="19" t="s">
        <v>61</v>
      </c>
      <c r="I13" s="16" t="s">
        <v>43</v>
      </c>
      <c r="J13" s="16">
        <v>1</v>
      </c>
      <c r="K13" s="16">
        <v>1</v>
      </c>
      <c r="L13" s="24">
        <v>45931</v>
      </c>
      <c r="M13" s="22">
        <v>46113</v>
      </c>
      <c r="N13" s="18" t="s">
        <v>31</v>
      </c>
      <c r="O13" s="15"/>
    </row>
    <row r="14" spans="1:15" ht="69" x14ac:dyDescent="0.3">
      <c r="A14" s="15" t="s">
        <v>31</v>
      </c>
      <c r="B14" s="15" t="s">
        <v>82</v>
      </c>
      <c r="C14" s="15" t="s">
        <v>83</v>
      </c>
      <c r="D14" s="15" t="s">
        <v>84</v>
      </c>
      <c r="E14" s="16" t="s">
        <v>40</v>
      </c>
      <c r="F14" s="16" t="s">
        <v>21</v>
      </c>
      <c r="G14" s="16" t="s">
        <v>31</v>
      </c>
      <c r="H14" s="16" t="s">
        <v>31</v>
      </c>
      <c r="I14" s="16" t="s">
        <v>43</v>
      </c>
      <c r="J14" s="16">
        <v>1</v>
      </c>
      <c r="K14" s="16">
        <v>1</v>
      </c>
      <c r="L14" s="24">
        <v>45962</v>
      </c>
      <c r="M14" s="24">
        <v>46204</v>
      </c>
      <c r="N14" s="18" t="s">
        <v>31</v>
      </c>
      <c r="O14" s="15"/>
    </row>
    <row r="15" spans="1:15" ht="55.2" x14ac:dyDescent="0.3">
      <c r="A15" s="15" t="s">
        <v>31</v>
      </c>
      <c r="B15" s="15" t="s">
        <v>85</v>
      </c>
      <c r="C15" s="15" t="s">
        <v>86</v>
      </c>
      <c r="D15" s="15" t="s">
        <v>87</v>
      </c>
      <c r="E15" s="16" t="s">
        <v>40</v>
      </c>
      <c r="F15" s="16" t="s">
        <v>21</v>
      </c>
      <c r="G15" s="16" t="s">
        <v>31</v>
      </c>
      <c r="H15" s="16" t="s">
        <v>31</v>
      </c>
      <c r="I15" s="16" t="s">
        <v>43</v>
      </c>
      <c r="J15" s="16">
        <v>1</v>
      </c>
      <c r="K15" s="16">
        <v>1</v>
      </c>
      <c r="L15" s="24">
        <v>45962</v>
      </c>
      <c r="M15" s="24">
        <v>46204</v>
      </c>
      <c r="N15" s="18" t="s">
        <v>31</v>
      </c>
      <c r="O15" s="15"/>
    </row>
    <row r="16" spans="1:15" ht="69" x14ac:dyDescent="0.3">
      <c r="A16" s="15" t="s">
        <v>31</v>
      </c>
      <c r="B16" s="15" t="s">
        <v>88</v>
      </c>
      <c r="C16" s="15" t="s">
        <v>89</v>
      </c>
      <c r="D16" s="15" t="s">
        <v>90</v>
      </c>
      <c r="E16" s="16" t="s">
        <v>40</v>
      </c>
      <c r="F16" s="16" t="s">
        <v>21</v>
      </c>
      <c r="G16" s="16" t="s">
        <v>31</v>
      </c>
      <c r="H16" s="19" t="s">
        <v>31</v>
      </c>
      <c r="I16" s="16" t="s">
        <v>43</v>
      </c>
      <c r="J16" s="16">
        <v>1</v>
      </c>
      <c r="K16" s="16">
        <v>1</v>
      </c>
      <c r="L16" s="24">
        <v>46023</v>
      </c>
      <c r="M16" s="24">
        <v>46235</v>
      </c>
      <c r="N16" s="18" t="s">
        <v>31</v>
      </c>
      <c r="O16" s="15"/>
    </row>
    <row r="17" spans="1:15" ht="69" x14ac:dyDescent="0.3">
      <c r="A17" s="15" t="s">
        <v>31</v>
      </c>
      <c r="B17" s="15" t="s">
        <v>91</v>
      </c>
      <c r="C17" s="15" t="s">
        <v>92</v>
      </c>
      <c r="D17" s="15" t="s">
        <v>93</v>
      </c>
      <c r="E17" s="16" t="s">
        <v>40</v>
      </c>
      <c r="F17" s="16" t="s">
        <v>21</v>
      </c>
      <c r="G17" s="16" t="s">
        <v>31</v>
      </c>
      <c r="H17" s="19" t="s">
        <v>31</v>
      </c>
      <c r="I17" s="16" t="s">
        <v>43</v>
      </c>
      <c r="J17" s="16">
        <v>1</v>
      </c>
      <c r="K17" s="16">
        <v>1</v>
      </c>
      <c r="L17" s="24">
        <v>46023</v>
      </c>
      <c r="M17" s="24">
        <v>46235</v>
      </c>
      <c r="N17" s="18" t="s">
        <v>31</v>
      </c>
      <c r="O17" s="15"/>
    </row>
    <row r="18" spans="1:15" ht="69" x14ac:dyDescent="0.3">
      <c r="A18" s="15" t="s">
        <v>31</v>
      </c>
      <c r="B18" s="15" t="s">
        <v>94</v>
      </c>
      <c r="C18" s="15" t="s">
        <v>95</v>
      </c>
      <c r="D18" s="15" t="s">
        <v>96</v>
      </c>
      <c r="E18" s="16" t="s">
        <v>40</v>
      </c>
      <c r="F18" s="16" t="s">
        <v>21</v>
      </c>
      <c r="G18" s="16" t="s">
        <v>31</v>
      </c>
      <c r="H18" s="19" t="s">
        <v>31</v>
      </c>
      <c r="I18" s="16" t="s">
        <v>43</v>
      </c>
      <c r="J18" s="16">
        <v>1</v>
      </c>
      <c r="K18" s="16">
        <v>1</v>
      </c>
      <c r="L18" s="24">
        <v>46023</v>
      </c>
      <c r="M18" s="24">
        <v>46235</v>
      </c>
      <c r="N18" s="18" t="s">
        <v>31</v>
      </c>
      <c r="O18" s="15"/>
    </row>
    <row r="19" spans="1:15" ht="69" x14ac:dyDescent="0.3">
      <c r="A19" s="15" t="s">
        <v>31</v>
      </c>
      <c r="B19" s="15" t="s">
        <v>97</v>
      </c>
      <c r="C19" s="15" t="s">
        <v>98</v>
      </c>
      <c r="D19" s="15" t="s">
        <v>99</v>
      </c>
      <c r="E19" s="16" t="s">
        <v>40</v>
      </c>
      <c r="F19" s="16" t="s">
        <v>21</v>
      </c>
      <c r="G19" s="16" t="s">
        <v>31</v>
      </c>
      <c r="H19" s="19" t="s">
        <v>31</v>
      </c>
      <c r="I19" s="16" t="s">
        <v>43</v>
      </c>
      <c r="J19" s="16">
        <v>1</v>
      </c>
      <c r="K19" s="16">
        <v>1</v>
      </c>
      <c r="L19" s="24">
        <v>46023</v>
      </c>
      <c r="M19" s="24">
        <v>46235</v>
      </c>
      <c r="N19" s="18" t="s">
        <v>31</v>
      </c>
      <c r="O19" s="15"/>
    </row>
    <row r="20" spans="1:15" ht="82.8" x14ac:dyDescent="0.3">
      <c r="A20" s="15" t="s">
        <v>31</v>
      </c>
      <c r="B20" s="15" t="s">
        <v>100</v>
      </c>
      <c r="C20" s="15" t="s">
        <v>101</v>
      </c>
      <c r="D20" s="15" t="s">
        <v>102</v>
      </c>
      <c r="E20" s="16" t="s">
        <v>40</v>
      </c>
      <c r="F20" s="16" t="s">
        <v>21</v>
      </c>
      <c r="G20" s="16" t="s">
        <v>31</v>
      </c>
      <c r="H20" s="16" t="s">
        <v>31</v>
      </c>
      <c r="I20" s="16" t="s">
        <v>43</v>
      </c>
      <c r="J20" s="16">
        <v>1</v>
      </c>
      <c r="K20" s="16">
        <v>1</v>
      </c>
      <c r="L20" s="24">
        <v>46023</v>
      </c>
      <c r="M20" s="24">
        <v>46266</v>
      </c>
      <c r="N20" s="18" t="s">
        <v>31</v>
      </c>
      <c r="O20" s="15"/>
    </row>
    <row r="21" spans="1:15" ht="69" x14ac:dyDescent="0.3">
      <c r="A21" s="15" t="s">
        <v>31</v>
      </c>
      <c r="B21" s="15" t="s">
        <v>69</v>
      </c>
      <c r="C21" s="15" t="s">
        <v>70</v>
      </c>
      <c r="D21" s="15" t="s">
        <v>71</v>
      </c>
      <c r="E21" s="16" t="s">
        <v>40</v>
      </c>
      <c r="F21" s="16" t="s">
        <v>21</v>
      </c>
      <c r="G21" s="16" t="s">
        <v>31</v>
      </c>
      <c r="H21" s="19" t="s">
        <v>61</v>
      </c>
      <c r="I21" s="16" t="s">
        <v>43</v>
      </c>
      <c r="J21" s="16">
        <v>1</v>
      </c>
      <c r="K21" s="16">
        <v>1</v>
      </c>
      <c r="L21" s="24">
        <v>46023</v>
      </c>
      <c r="M21" s="24">
        <v>46235</v>
      </c>
      <c r="N21" s="18" t="s">
        <v>56</v>
      </c>
      <c r="O21" s="15"/>
    </row>
    <row r="22" spans="1:15" ht="69" x14ac:dyDescent="0.3">
      <c r="A22" s="15" t="s">
        <v>31</v>
      </c>
      <c r="B22" s="15" t="s">
        <v>103</v>
      </c>
      <c r="C22" s="15" t="s">
        <v>104</v>
      </c>
      <c r="D22" s="15" t="s">
        <v>105</v>
      </c>
      <c r="E22" s="16" t="s">
        <v>40</v>
      </c>
      <c r="F22" s="16" t="s">
        <v>21</v>
      </c>
      <c r="G22" s="16" t="s">
        <v>31</v>
      </c>
      <c r="H22" s="16" t="s">
        <v>42</v>
      </c>
      <c r="I22" s="16" t="s">
        <v>24</v>
      </c>
      <c r="J22" s="16">
        <v>3</v>
      </c>
      <c r="K22" s="16" t="s">
        <v>106</v>
      </c>
      <c r="L22" s="17">
        <v>46054</v>
      </c>
      <c r="M22" s="17">
        <v>46327</v>
      </c>
      <c r="N22" s="18" t="s">
        <v>31</v>
      </c>
      <c r="O22" s="15"/>
    </row>
    <row r="23" spans="1:15" ht="69" x14ac:dyDescent="0.3">
      <c r="A23" s="15" t="s">
        <v>31</v>
      </c>
      <c r="B23" s="15" t="s">
        <v>107</v>
      </c>
      <c r="C23" s="15" t="s">
        <v>108</v>
      </c>
      <c r="D23" s="15" t="s">
        <v>109</v>
      </c>
      <c r="E23" s="16" t="s">
        <v>40</v>
      </c>
      <c r="F23" s="16" t="s">
        <v>21</v>
      </c>
      <c r="G23" s="16" t="s">
        <v>110</v>
      </c>
      <c r="H23" s="19" t="s">
        <v>111</v>
      </c>
      <c r="I23" s="16" t="s">
        <v>43</v>
      </c>
      <c r="J23" s="16">
        <v>1</v>
      </c>
      <c r="K23" s="16">
        <v>1</v>
      </c>
      <c r="L23" s="17">
        <v>46113</v>
      </c>
      <c r="M23" s="17">
        <v>46296</v>
      </c>
      <c r="N23" s="18" t="s">
        <v>31</v>
      </c>
      <c r="O23" s="15" t="s">
        <v>112</v>
      </c>
    </row>
    <row r="24" spans="1:15" ht="69" x14ac:dyDescent="0.3">
      <c r="A24" s="15" t="s">
        <v>31</v>
      </c>
      <c r="B24" s="15" t="s">
        <v>113</v>
      </c>
      <c r="C24" s="15" t="s">
        <v>114</v>
      </c>
      <c r="D24" s="15" t="s">
        <v>115</v>
      </c>
      <c r="E24" s="16" t="s">
        <v>40</v>
      </c>
      <c r="F24" s="16" t="s">
        <v>21</v>
      </c>
      <c r="G24" s="16" t="s">
        <v>31</v>
      </c>
      <c r="H24" s="19" t="s">
        <v>116</v>
      </c>
      <c r="I24" s="16" t="s">
        <v>43</v>
      </c>
      <c r="J24" s="16">
        <v>1</v>
      </c>
      <c r="K24" s="16">
        <v>1</v>
      </c>
      <c r="L24" s="24">
        <v>46113</v>
      </c>
      <c r="M24" s="24">
        <v>46388</v>
      </c>
      <c r="N24" s="18" t="s">
        <v>31</v>
      </c>
      <c r="O24" s="15"/>
    </row>
    <row r="25" spans="1:15" ht="64.95" customHeight="1" x14ac:dyDescent="0.3">
      <c r="A25" s="15" t="s">
        <v>31</v>
      </c>
      <c r="B25" s="15" t="s">
        <v>117</v>
      </c>
      <c r="C25" s="15" t="s">
        <v>118</v>
      </c>
      <c r="D25" s="15" t="s">
        <v>119</v>
      </c>
      <c r="E25" s="16" t="s">
        <v>40</v>
      </c>
      <c r="F25" s="16" t="s">
        <v>21</v>
      </c>
      <c r="G25" s="16" t="s">
        <v>31</v>
      </c>
      <c r="H25" s="16" t="s">
        <v>31</v>
      </c>
      <c r="I25" s="16" t="s">
        <v>31</v>
      </c>
      <c r="J25" s="16" t="s">
        <v>120</v>
      </c>
      <c r="K25" s="16">
        <v>1</v>
      </c>
      <c r="L25" s="24">
        <v>46113</v>
      </c>
      <c r="M25" s="24">
        <v>46296</v>
      </c>
      <c r="N25" s="18">
        <v>640000</v>
      </c>
      <c r="O25" s="15"/>
    </row>
    <row r="26" spans="1:15" ht="69" x14ac:dyDescent="0.3">
      <c r="A26" s="15" t="s">
        <v>121</v>
      </c>
      <c r="B26" s="15" t="s">
        <v>122</v>
      </c>
      <c r="C26" s="15" t="s">
        <v>123</v>
      </c>
      <c r="D26" s="15" t="s">
        <v>124</v>
      </c>
      <c r="E26" s="16" t="s">
        <v>20</v>
      </c>
      <c r="F26" s="16" t="s">
        <v>21</v>
      </c>
      <c r="G26" s="16" t="s">
        <v>22</v>
      </c>
      <c r="H26" s="16" t="s">
        <v>23</v>
      </c>
      <c r="I26" s="16" t="s">
        <v>24</v>
      </c>
      <c r="J26" s="16" t="s">
        <v>25</v>
      </c>
      <c r="K26" s="16">
        <v>4</v>
      </c>
      <c r="L26" s="24">
        <f>Table1[[#This Row],['[Estimated'] 
Contract Start Date]]-210</f>
        <v>46295</v>
      </c>
      <c r="M26" s="24">
        <v>46505</v>
      </c>
      <c r="N26" s="18">
        <v>800000</v>
      </c>
      <c r="O26" s="15"/>
    </row>
    <row r="27" spans="1:15" ht="71.25" customHeight="1" x14ac:dyDescent="0.3">
      <c r="A27" s="15" t="s">
        <v>31</v>
      </c>
      <c r="B27" s="15" t="s">
        <v>125</v>
      </c>
      <c r="C27" s="15" t="s">
        <v>126</v>
      </c>
      <c r="D27" s="15" t="s">
        <v>127</v>
      </c>
      <c r="E27" s="16" t="s">
        <v>40</v>
      </c>
      <c r="F27" s="16" t="s">
        <v>21</v>
      </c>
      <c r="G27" s="16" t="s">
        <v>31</v>
      </c>
      <c r="H27" s="16" t="s">
        <v>42</v>
      </c>
      <c r="I27" s="16" t="s">
        <v>24</v>
      </c>
      <c r="J27" s="16">
        <v>3</v>
      </c>
      <c r="K27" s="16" t="s">
        <v>31</v>
      </c>
      <c r="L27" s="24">
        <v>46296</v>
      </c>
      <c r="M27" s="24">
        <v>46539</v>
      </c>
      <c r="N27" s="18">
        <v>4000000</v>
      </c>
      <c r="O27" s="15"/>
    </row>
    <row r="28" spans="1:15" ht="96.6" x14ac:dyDescent="0.3">
      <c r="A28" s="15" t="s">
        <v>31</v>
      </c>
      <c r="B28" s="15" t="s">
        <v>128</v>
      </c>
      <c r="C28" s="15" t="s">
        <v>129</v>
      </c>
      <c r="D28" s="15" t="s">
        <v>130</v>
      </c>
      <c r="E28" s="16" t="s">
        <v>40</v>
      </c>
      <c r="F28" s="16" t="s">
        <v>21</v>
      </c>
      <c r="G28" s="16" t="s">
        <v>31</v>
      </c>
      <c r="H28" s="16" t="s">
        <v>42</v>
      </c>
      <c r="I28" s="16" t="s">
        <v>24</v>
      </c>
      <c r="J28" s="16">
        <v>5</v>
      </c>
      <c r="K28" s="16" t="s">
        <v>31</v>
      </c>
      <c r="L28" s="24">
        <v>46296</v>
      </c>
      <c r="M28" s="24">
        <v>46539</v>
      </c>
      <c r="N28" s="18">
        <v>4000000</v>
      </c>
      <c r="O28" s="15"/>
    </row>
    <row r="29" spans="1:15" ht="82.8" x14ac:dyDescent="0.3">
      <c r="A29" s="15" t="s">
        <v>31</v>
      </c>
      <c r="B29" s="15" t="s">
        <v>131</v>
      </c>
      <c r="C29" s="15" t="s">
        <v>132</v>
      </c>
      <c r="D29" s="15" t="s">
        <v>133</v>
      </c>
      <c r="E29" s="16" t="s">
        <v>40</v>
      </c>
      <c r="F29" s="16" t="s">
        <v>21</v>
      </c>
      <c r="G29" s="16" t="s">
        <v>31</v>
      </c>
      <c r="H29" s="16" t="s">
        <v>31</v>
      </c>
      <c r="I29" s="16" t="s">
        <v>43</v>
      </c>
      <c r="J29" s="16">
        <v>1</v>
      </c>
      <c r="K29" s="16">
        <v>1</v>
      </c>
      <c r="L29" s="24">
        <v>46327</v>
      </c>
      <c r="M29" s="24">
        <v>46478</v>
      </c>
      <c r="N29" s="18" t="s">
        <v>31</v>
      </c>
      <c r="O29" s="15"/>
    </row>
    <row r="30" spans="1:15" ht="55.2" x14ac:dyDescent="0.3">
      <c r="A30" s="15" t="s">
        <v>31</v>
      </c>
      <c r="B30" s="15" t="s">
        <v>134</v>
      </c>
      <c r="C30" s="15" t="s">
        <v>135</v>
      </c>
      <c r="D30" s="15" t="s">
        <v>136</v>
      </c>
      <c r="E30" s="16" t="s">
        <v>40</v>
      </c>
      <c r="F30" s="16" t="s">
        <v>21</v>
      </c>
      <c r="G30" s="16" t="s">
        <v>31</v>
      </c>
      <c r="H30" s="16" t="s">
        <v>31</v>
      </c>
      <c r="I30" s="16" t="s">
        <v>24</v>
      </c>
      <c r="J30" s="16">
        <v>3</v>
      </c>
      <c r="K30" s="16">
        <v>3</v>
      </c>
      <c r="L30" s="24">
        <v>46327</v>
      </c>
      <c r="M30" s="24">
        <v>46478</v>
      </c>
      <c r="N30" s="18">
        <v>800000</v>
      </c>
      <c r="O30" s="15"/>
    </row>
    <row r="31" spans="1:15" ht="69" x14ac:dyDescent="0.3">
      <c r="A31" s="15" t="s">
        <v>31</v>
      </c>
      <c r="B31" s="15" t="s">
        <v>137</v>
      </c>
      <c r="C31" s="15" t="s">
        <v>138</v>
      </c>
      <c r="D31" s="15" t="s">
        <v>139</v>
      </c>
      <c r="E31" s="16" t="s">
        <v>40</v>
      </c>
      <c r="F31" s="16" t="s">
        <v>21</v>
      </c>
      <c r="G31" s="16" t="s">
        <v>31</v>
      </c>
      <c r="H31" s="16" t="s">
        <v>31</v>
      </c>
      <c r="I31" s="16" t="s">
        <v>43</v>
      </c>
      <c r="J31" s="16">
        <v>1</v>
      </c>
      <c r="K31" s="16">
        <v>1</v>
      </c>
      <c r="L31" s="24">
        <v>46357</v>
      </c>
      <c r="M31" s="24">
        <v>46508</v>
      </c>
      <c r="N31" s="18" t="s">
        <v>31</v>
      </c>
      <c r="O31" s="15"/>
    </row>
    <row r="32" spans="1:15" ht="69" x14ac:dyDescent="0.3">
      <c r="A32" s="15" t="s">
        <v>31</v>
      </c>
      <c r="B32" s="15" t="s">
        <v>140</v>
      </c>
      <c r="C32" s="15" t="s">
        <v>141</v>
      </c>
      <c r="D32" s="15" t="s">
        <v>142</v>
      </c>
      <c r="E32" s="16" t="s">
        <v>40</v>
      </c>
      <c r="F32" s="16" t="s">
        <v>21</v>
      </c>
      <c r="G32" s="16" t="s">
        <v>31</v>
      </c>
      <c r="H32" s="16" t="s">
        <v>31</v>
      </c>
      <c r="I32" s="16" t="s">
        <v>43</v>
      </c>
      <c r="J32" s="16">
        <v>1</v>
      </c>
      <c r="K32" s="16">
        <v>1</v>
      </c>
      <c r="L32" s="24">
        <v>46388</v>
      </c>
      <c r="M32" s="24">
        <v>46539</v>
      </c>
      <c r="N32" s="18" t="s">
        <v>31</v>
      </c>
      <c r="O32" s="15"/>
    </row>
    <row r="33" spans="1:15" ht="82.8" x14ac:dyDescent="0.3">
      <c r="A33" s="15" t="s">
        <v>31</v>
      </c>
      <c r="B33" s="15" t="s">
        <v>143</v>
      </c>
      <c r="C33" s="15" t="s">
        <v>144</v>
      </c>
      <c r="D33" s="15" t="s">
        <v>145</v>
      </c>
      <c r="E33" s="16" t="s">
        <v>40</v>
      </c>
      <c r="F33" s="16" t="s">
        <v>21</v>
      </c>
      <c r="G33" s="16" t="s">
        <v>31</v>
      </c>
      <c r="H33" s="16" t="s">
        <v>146</v>
      </c>
      <c r="I33" s="16" t="s">
        <v>43</v>
      </c>
      <c r="J33" s="16">
        <v>1</v>
      </c>
      <c r="K33" s="16">
        <v>1</v>
      </c>
      <c r="L33" s="16" t="s">
        <v>25</v>
      </c>
      <c r="M33" s="25">
        <v>46717</v>
      </c>
      <c r="N33" s="18" t="s">
        <v>31</v>
      </c>
      <c r="O33" s="26" t="s">
        <v>147</v>
      </c>
    </row>
  </sheetData>
  <pageMargins left="0.70866141732283472" right="0.70866141732283472" top="0.74803149606299213" bottom="0.74803149606299213" header="0.31496062992125984" footer="0.31496062992125984"/>
  <pageSetup paperSize="8" scale="57" orientation="landscape" horizontalDpi="1200" verticalDpi="1200" r:id="rId1"/>
  <headerFooter>
    <oddHeader>&amp;C&amp;"Arial,Regular"&amp;14&amp;UArc Partnership Procurement Pipeline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9519-380C-4565-A71C-B49878335F19}">
  <sheetPr>
    <pageSetUpPr fitToPage="1"/>
  </sheetPr>
  <dimension ref="A1:DI40"/>
  <sheetViews>
    <sheetView showGridLines="0" tabSelected="1" zoomScale="90" zoomScaleNormal="90" workbookViewId="0">
      <pane xSplit="2" ySplit="7" topLeftCell="C8" activePane="bottomRight" state="frozen"/>
      <selection activeCell="B17" sqref="B17"/>
      <selection pane="topRight" activeCell="B17" sqref="B17"/>
      <selection pane="bottomLeft" activeCell="B17" sqref="B17"/>
      <selection pane="bottomRight" activeCell="AJ1" sqref="AJ1"/>
    </sheetView>
  </sheetViews>
  <sheetFormatPr defaultColWidth="9.109375" defaultRowHeight="16.8" x14ac:dyDescent="0.4"/>
  <cols>
    <col min="1" max="1" width="10" style="28" customWidth="1"/>
    <col min="2" max="2" width="70.5546875" style="87" bestFit="1" customWidth="1"/>
    <col min="3" max="3" width="20.33203125" style="28" hidden="1" customWidth="1"/>
    <col min="4" max="4" width="12.77734375" style="28" hidden="1" customWidth="1"/>
    <col min="5" max="5" width="15.5546875" style="28" hidden="1" customWidth="1"/>
    <col min="6" max="6" width="13" style="28" hidden="1" customWidth="1"/>
    <col min="7" max="7" width="12.6640625" style="28" hidden="1" customWidth="1"/>
    <col min="8" max="8" width="13.109375" style="28" hidden="1" customWidth="1"/>
    <col min="9" max="9" width="14.5546875" style="28" hidden="1" customWidth="1"/>
    <col min="10" max="10" width="12.77734375" style="28" hidden="1" customWidth="1"/>
    <col min="11" max="11" width="3.88671875" style="28" bestFit="1" customWidth="1"/>
    <col min="12" max="46" width="2.88671875" style="28" customWidth="1"/>
    <col min="47" max="107" width="2.88671875" style="28" hidden="1" customWidth="1"/>
    <col min="108" max="111" width="0" style="28" hidden="1" customWidth="1"/>
    <col min="112" max="112" width="19.44140625" style="28" hidden="1" customWidth="1"/>
    <col min="113" max="16384" width="9.109375" style="28"/>
  </cols>
  <sheetData>
    <row r="1" spans="1:113" ht="30.6" x14ac:dyDescent="0.4">
      <c r="A1" s="90" t="s">
        <v>148</v>
      </c>
      <c r="B1" s="90"/>
      <c r="C1" s="90"/>
      <c r="D1" s="90"/>
      <c r="E1" s="90"/>
      <c r="F1" s="90"/>
      <c r="G1" s="90"/>
      <c r="H1" s="90"/>
    </row>
    <row r="2" spans="1:113" s="29" customFormat="1" ht="15" customHeight="1" x14ac:dyDescent="0.3">
      <c r="B2" s="30" t="s">
        <v>149</v>
      </c>
      <c r="C2" s="27"/>
      <c r="D2" s="27"/>
      <c r="E2" s="27"/>
      <c r="F2" s="27"/>
      <c r="G2" s="27"/>
      <c r="H2" s="27"/>
    </row>
    <row r="3" spans="1:113" s="29" customFormat="1" ht="15" customHeight="1" x14ac:dyDescent="0.3">
      <c r="B3" s="31" t="s">
        <v>150</v>
      </c>
      <c r="C3" s="27"/>
      <c r="D3" s="27"/>
      <c r="E3" s="27"/>
      <c r="F3" s="27"/>
      <c r="G3" s="27"/>
      <c r="H3" s="27"/>
    </row>
    <row r="4" spans="1:113" s="29" customFormat="1" ht="15" customHeight="1" x14ac:dyDescent="0.3">
      <c r="B4" s="32" t="s">
        <v>151</v>
      </c>
      <c r="C4" s="27"/>
      <c r="D4" s="27"/>
      <c r="E4" s="27"/>
      <c r="F4" s="27"/>
      <c r="G4" s="27"/>
      <c r="H4" s="27"/>
    </row>
    <row r="5" spans="1:113" s="29" customFormat="1" ht="15" customHeight="1" x14ac:dyDescent="0.3">
      <c r="B5" s="33" t="s">
        <v>152</v>
      </c>
      <c r="C5" s="27"/>
      <c r="D5" s="27"/>
      <c r="E5" s="27"/>
      <c r="F5" s="27"/>
      <c r="G5" s="27"/>
      <c r="H5" s="27"/>
    </row>
    <row r="6" spans="1:113" s="29" customFormat="1" ht="15" customHeight="1" x14ac:dyDescent="0.4">
      <c r="B6" s="34" t="s">
        <v>153</v>
      </c>
      <c r="C6" s="27"/>
      <c r="D6" s="27"/>
      <c r="E6" s="27"/>
      <c r="F6" s="27"/>
      <c r="G6" s="27"/>
      <c r="H6" s="27"/>
    </row>
    <row r="7" spans="1:113" ht="21.6" x14ac:dyDescent="0.5">
      <c r="B7" s="28"/>
      <c r="C7" s="91" t="s">
        <v>154</v>
      </c>
      <c r="D7" s="91"/>
      <c r="E7" s="91"/>
      <c r="F7" s="91"/>
      <c r="G7" s="91"/>
      <c r="H7" s="91"/>
      <c r="I7" s="91"/>
      <c r="J7" s="35"/>
      <c r="K7" s="89">
        <v>2025</v>
      </c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>
        <v>2026</v>
      </c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>
        <v>2027</v>
      </c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>
        <v>2028</v>
      </c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8">
        <v>2029</v>
      </c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>
        <v>2030</v>
      </c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>
        <v>2031</v>
      </c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>
        <v>2032</v>
      </c>
      <c r="CR7" s="88"/>
      <c r="CS7" s="88"/>
      <c r="CT7" s="88"/>
      <c r="CU7" s="88"/>
      <c r="CV7" s="37"/>
      <c r="CW7" s="37"/>
      <c r="CX7" s="37"/>
      <c r="CY7" s="37"/>
      <c r="CZ7" s="37"/>
      <c r="DA7" s="37"/>
      <c r="DB7" s="37"/>
      <c r="DC7" s="36"/>
      <c r="DD7" s="37"/>
    </row>
    <row r="8" spans="1:113" s="29" customFormat="1" ht="34.5" customHeight="1" thickBot="1" x14ac:dyDescent="0.35">
      <c r="A8" s="38" t="s">
        <v>155</v>
      </c>
      <c r="B8" s="38" t="s">
        <v>156</v>
      </c>
      <c r="C8" s="39" t="s">
        <v>157</v>
      </c>
      <c r="D8" s="40"/>
      <c r="E8" s="41" t="s">
        <v>158</v>
      </c>
      <c r="F8" s="42"/>
      <c r="G8" s="43" t="s">
        <v>159</v>
      </c>
      <c r="H8" s="44"/>
      <c r="I8" s="45" t="s">
        <v>160</v>
      </c>
      <c r="J8" s="46"/>
      <c r="K8" s="47">
        <v>45658</v>
      </c>
      <c r="L8" s="48">
        <v>45689</v>
      </c>
      <c r="M8" s="48">
        <v>45717</v>
      </c>
      <c r="N8" s="48">
        <v>45748</v>
      </c>
      <c r="O8" s="49">
        <v>45778</v>
      </c>
      <c r="P8" s="48">
        <v>45809</v>
      </c>
      <c r="Q8" s="48">
        <v>45839</v>
      </c>
      <c r="R8" s="48">
        <v>45870</v>
      </c>
      <c r="S8" s="48">
        <v>45901</v>
      </c>
      <c r="T8" s="48">
        <v>45931</v>
      </c>
      <c r="U8" s="48">
        <v>45962</v>
      </c>
      <c r="V8" s="50">
        <v>45992</v>
      </c>
      <c r="W8" s="47">
        <v>46023</v>
      </c>
      <c r="X8" s="48">
        <v>46054</v>
      </c>
      <c r="Y8" s="48">
        <v>46082</v>
      </c>
      <c r="Z8" s="48">
        <v>46113</v>
      </c>
      <c r="AA8" s="48">
        <v>46143</v>
      </c>
      <c r="AB8" s="48">
        <v>46174</v>
      </c>
      <c r="AC8" s="48">
        <v>46204</v>
      </c>
      <c r="AD8" s="48">
        <v>46235</v>
      </c>
      <c r="AE8" s="48">
        <v>46266</v>
      </c>
      <c r="AF8" s="48">
        <v>46296</v>
      </c>
      <c r="AG8" s="48">
        <v>46327</v>
      </c>
      <c r="AH8" s="50">
        <v>46357</v>
      </c>
      <c r="AI8" s="47">
        <v>46388</v>
      </c>
      <c r="AJ8" s="48">
        <v>46419</v>
      </c>
      <c r="AK8" s="48">
        <v>46447</v>
      </c>
      <c r="AL8" s="48">
        <v>46478</v>
      </c>
      <c r="AM8" s="48">
        <v>46508</v>
      </c>
      <c r="AN8" s="48">
        <v>46539</v>
      </c>
      <c r="AO8" s="48">
        <v>46569</v>
      </c>
      <c r="AP8" s="48">
        <v>46600</v>
      </c>
      <c r="AQ8" s="48">
        <v>46631</v>
      </c>
      <c r="AR8" s="48">
        <v>46661</v>
      </c>
      <c r="AS8" s="48">
        <v>46692</v>
      </c>
      <c r="AT8" s="50">
        <v>46722</v>
      </c>
      <c r="AU8" s="51">
        <v>46753</v>
      </c>
      <c r="AV8" s="51">
        <v>46784</v>
      </c>
      <c r="AW8" s="51">
        <v>46813</v>
      </c>
      <c r="AX8" s="51">
        <v>46844</v>
      </c>
      <c r="AY8" s="51">
        <v>46874</v>
      </c>
      <c r="AZ8" s="51">
        <v>46905</v>
      </c>
      <c r="BA8" s="51">
        <v>46935</v>
      </c>
      <c r="BB8" s="51">
        <v>46966</v>
      </c>
      <c r="BC8" s="52">
        <v>46997</v>
      </c>
      <c r="BD8" s="52">
        <v>47027</v>
      </c>
      <c r="BE8" s="52">
        <v>47058</v>
      </c>
      <c r="BF8" s="52">
        <v>47088</v>
      </c>
      <c r="BG8" s="53">
        <v>47119</v>
      </c>
      <c r="BH8" s="53">
        <v>47150</v>
      </c>
      <c r="BI8" s="53">
        <v>47178</v>
      </c>
      <c r="BJ8" s="53">
        <v>47209</v>
      </c>
      <c r="BK8" s="53">
        <v>47239</v>
      </c>
      <c r="BL8" s="53">
        <v>47270</v>
      </c>
      <c r="BM8" s="53">
        <v>47300</v>
      </c>
      <c r="BN8" s="53">
        <v>47331</v>
      </c>
      <c r="BO8" s="53">
        <v>47362</v>
      </c>
      <c r="BP8" s="53">
        <v>47392</v>
      </c>
      <c r="BQ8" s="53">
        <v>47423</v>
      </c>
      <c r="BR8" s="53">
        <v>47453</v>
      </c>
      <c r="BS8" s="53">
        <v>47484</v>
      </c>
      <c r="BT8" s="53">
        <v>47515</v>
      </c>
      <c r="BU8" s="53">
        <v>47543</v>
      </c>
      <c r="BV8" s="53">
        <v>47574</v>
      </c>
      <c r="BW8" s="53">
        <v>47604</v>
      </c>
      <c r="BX8" s="53">
        <v>47635</v>
      </c>
      <c r="BY8" s="53">
        <v>47665</v>
      </c>
      <c r="BZ8" s="53">
        <v>47696</v>
      </c>
      <c r="CA8" s="53">
        <v>47727</v>
      </c>
      <c r="CB8" s="53">
        <v>47757</v>
      </c>
      <c r="CC8" s="53">
        <v>47788</v>
      </c>
      <c r="CD8" s="53">
        <v>47818</v>
      </c>
      <c r="CE8" s="53">
        <v>47849</v>
      </c>
      <c r="CF8" s="53">
        <v>47880</v>
      </c>
      <c r="CG8" s="53">
        <v>47908</v>
      </c>
      <c r="CH8" s="53">
        <v>47939</v>
      </c>
      <c r="CI8" s="53">
        <v>47969</v>
      </c>
      <c r="CJ8" s="53">
        <v>48000</v>
      </c>
      <c r="CK8" s="53">
        <v>48030</v>
      </c>
      <c r="CL8" s="53">
        <v>48061</v>
      </c>
      <c r="CM8" s="53">
        <v>48092</v>
      </c>
      <c r="CN8" s="53">
        <v>48122</v>
      </c>
      <c r="CO8" s="53">
        <v>48153</v>
      </c>
      <c r="CP8" s="53">
        <v>48183</v>
      </c>
      <c r="CQ8" s="54">
        <v>48214</v>
      </c>
      <c r="CR8" s="54">
        <v>48245</v>
      </c>
      <c r="CS8" s="54">
        <v>48274</v>
      </c>
      <c r="CT8" s="54">
        <v>48305</v>
      </c>
      <c r="CU8" s="54">
        <v>48335</v>
      </c>
      <c r="CV8" s="54">
        <v>48366</v>
      </c>
      <c r="CW8" s="54">
        <v>48396</v>
      </c>
      <c r="CX8" s="54">
        <v>48427</v>
      </c>
      <c r="CY8" s="54">
        <v>48458</v>
      </c>
      <c r="CZ8" s="54">
        <v>48488</v>
      </c>
      <c r="DA8" s="54">
        <v>48519</v>
      </c>
      <c r="DB8" s="54">
        <v>48549</v>
      </c>
      <c r="DC8" s="54">
        <v>48580</v>
      </c>
      <c r="DD8" s="55"/>
    </row>
    <row r="9" spans="1:113" s="29" customFormat="1" ht="22.5" customHeight="1" thickTop="1" x14ac:dyDescent="0.3">
      <c r="A9" s="56" t="s">
        <v>16</v>
      </c>
      <c r="B9" s="57" t="s">
        <v>17</v>
      </c>
      <c r="C9" s="58">
        <f>EDATE(D9,-1)</f>
        <v>45527</v>
      </c>
      <c r="D9" s="58">
        <f t="shared" ref="D9:D16" si="0">E9-1</f>
        <v>45558</v>
      </c>
      <c r="E9" s="59">
        <f>EDATE(F9,-1)</f>
        <v>45559</v>
      </c>
      <c r="F9" s="59">
        <f t="shared" ref="F9:F16" si="1">G9-1</f>
        <v>45589</v>
      </c>
      <c r="G9" s="60">
        <v>45590</v>
      </c>
      <c r="H9" s="60">
        <f t="shared" ref="H9:H39" si="2">I9-1</f>
        <v>45961</v>
      </c>
      <c r="I9" s="61">
        <f>'Procurement Plan'!M3</f>
        <v>45962</v>
      </c>
      <c r="J9" s="61">
        <f>I9+20</f>
        <v>45982</v>
      </c>
      <c r="K9" s="62" t="str">
        <f t="shared" ref="K9:T16" si="3">IF(AND(K$8&gt;=$C9,K$8&lt;=$D9),"pp",IF(AND(K$8&gt;=$E9,K$8&lt;=$F9),"me",IF(AND(K$8&gt;=$G9,K$8&lt;=$H9),"p",IF(AND(K$8&gt;=$I9,K$8&lt;=$J9),"m",""))))</f>
        <v>p</v>
      </c>
      <c r="L9" s="63" t="str">
        <f t="shared" si="3"/>
        <v>p</v>
      </c>
      <c r="M9" s="63" t="str">
        <f t="shared" si="3"/>
        <v>p</v>
      </c>
      <c r="N9" s="63" t="str">
        <f t="shared" si="3"/>
        <v>p</v>
      </c>
      <c r="O9" s="63" t="str">
        <f t="shared" si="3"/>
        <v>p</v>
      </c>
      <c r="P9" s="63" t="str">
        <f t="shared" si="3"/>
        <v>p</v>
      </c>
      <c r="Q9" s="63" t="str">
        <f>IF(AND(Q$8&gt;=$C9,Q$8&lt;=$D9),"pp",IF(AND(Q$8&gt;=$E9,Q$8&lt;=$F9),"me",IF(AND(Q$8&gt;=$G9,Q$8&lt;=$H9),"p",IF(AND(Q$8&gt;=$I9,Q$8&lt;=$J9),"m",""))))</f>
        <v>p</v>
      </c>
      <c r="R9" s="63" t="str">
        <f t="shared" si="3"/>
        <v>p</v>
      </c>
      <c r="S9" s="63" t="str">
        <f t="shared" si="3"/>
        <v>p</v>
      </c>
      <c r="T9" s="63" t="str">
        <f t="shared" si="3"/>
        <v>p</v>
      </c>
      <c r="U9" s="63" t="str">
        <f t="shared" ref="U9:AD16" si="4">IF(AND(U$8&gt;=$C9,U$8&lt;=$D9),"pp",IF(AND(U$8&gt;=$E9,U$8&lt;=$F9),"me",IF(AND(U$8&gt;=$G9,U$8&lt;=$H9),"p",IF(AND(U$8&gt;=$I9,U$8&lt;=$J9),"m",""))))</f>
        <v>m</v>
      </c>
      <c r="V9" s="64" t="str">
        <f t="shared" si="4"/>
        <v/>
      </c>
      <c r="W9" s="62" t="str">
        <f t="shared" si="4"/>
        <v/>
      </c>
      <c r="X9" s="63" t="str">
        <f t="shared" si="4"/>
        <v/>
      </c>
      <c r="Y9" s="63" t="str">
        <f t="shared" si="4"/>
        <v/>
      </c>
      <c r="Z9" s="63" t="str">
        <f t="shared" si="4"/>
        <v/>
      </c>
      <c r="AA9" s="63" t="str">
        <f t="shared" si="4"/>
        <v/>
      </c>
      <c r="AB9" s="63" t="str">
        <f t="shared" si="4"/>
        <v/>
      </c>
      <c r="AC9" s="63" t="str">
        <f t="shared" si="4"/>
        <v/>
      </c>
      <c r="AD9" s="63" t="str">
        <f t="shared" si="4"/>
        <v/>
      </c>
      <c r="AE9" s="63" t="str">
        <f t="shared" ref="AE9:AN16" si="5">IF(AND(AE$8&gt;=$C9,AE$8&lt;=$D9),"pp",IF(AND(AE$8&gt;=$E9,AE$8&lt;=$F9),"me",IF(AND(AE$8&gt;=$G9,AE$8&lt;=$H9),"p",IF(AND(AE$8&gt;=$I9,AE$8&lt;=$J9),"m",""))))</f>
        <v/>
      </c>
      <c r="AF9" s="63" t="str">
        <f t="shared" si="5"/>
        <v/>
      </c>
      <c r="AG9" s="63" t="str">
        <f t="shared" si="5"/>
        <v/>
      </c>
      <c r="AH9" s="64" t="str">
        <f t="shared" si="5"/>
        <v/>
      </c>
      <c r="AI9" s="62" t="str">
        <f t="shared" si="5"/>
        <v/>
      </c>
      <c r="AJ9" s="63" t="str">
        <f t="shared" si="5"/>
        <v/>
      </c>
      <c r="AK9" s="63" t="str">
        <f t="shared" si="5"/>
        <v/>
      </c>
      <c r="AL9" s="63" t="str">
        <f t="shared" si="5"/>
        <v/>
      </c>
      <c r="AM9" s="63" t="str">
        <f t="shared" si="5"/>
        <v/>
      </c>
      <c r="AN9" s="63" t="str">
        <f t="shared" si="5"/>
        <v/>
      </c>
      <c r="AO9" s="63" t="str">
        <f t="shared" ref="AO9:AX16" si="6">IF(AND(AO$8&gt;=$C9,AO$8&lt;=$D9),"pp",IF(AND(AO$8&gt;=$E9,AO$8&lt;=$F9),"me",IF(AND(AO$8&gt;=$G9,AO$8&lt;=$H9),"p",IF(AND(AO$8&gt;=$I9,AO$8&lt;=$J9),"m",""))))</f>
        <v/>
      </c>
      <c r="AP9" s="63" t="str">
        <f t="shared" si="6"/>
        <v/>
      </c>
      <c r="AQ9" s="63" t="str">
        <f t="shared" si="6"/>
        <v/>
      </c>
      <c r="AR9" s="63" t="str">
        <f t="shared" si="6"/>
        <v/>
      </c>
      <c r="AS9" s="63" t="str">
        <f t="shared" si="6"/>
        <v/>
      </c>
      <c r="AT9" s="64" t="str">
        <f t="shared" si="6"/>
        <v/>
      </c>
      <c r="AU9" s="65" t="str">
        <f t="shared" si="6"/>
        <v/>
      </c>
      <c r="AV9" s="65" t="str">
        <f t="shared" si="6"/>
        <v/>
      </c>
      <c r="AW9" s="65" t="str">
        <f t="shared" si="6"/>
        <v/>
      </c>
      <c r="AX9" s="65" t="str">
        <f t="shared" si="6"/>
        <v/>
      </c>
      <c r="AY9" s="65" t="str">
        <f t="shared" ref="AY9:BH16" si="7">IF(AND(AY$8&gt;=$C9,AY$8&lt;=$D9),"pp",IF(AND(AY$8&gt;=$E9,AY$8&lt;=$F9),"me",IF(AND(AY$8&gt;=$G9,AY$8&lt;=$H9),"p",IF(AND(AY$8&gt;=$I9,AY$8&lt;=$J9),"m",""))))</f>
        <v/>
      </c>
      <c r="AZ9" s="65" t="str">
        <f t="shared" si="7"/>
        <v/>
      </c>
      <c r="BA9" s="65" t="str">
        <f t="shared" si="7"/>
        <v/>
      </c>
      <c r="BB9" s="66" t="str">
        <f t="shared" si="7"/>
        <v/>
      </c>
      <c r="BC9" s="66" t="str">
        <f t="shared" si="7"/>
        <v/>
      </c>
      <c r="BD9" s="66" t="str">
        <f t="shared" si="7"/>
        <v/>
      </c>
      <c r="BE9" s="66" t="str">
        <f t="shared" si="7"/>
        <v/>
      </c>
      <c r="BF9" s="66" t="str">
        <f t="shared" si="7"/>
        <v/>
      </c>
      <c r="BG9" s="66" t="str">
        <f t="shared" si="7"/>
        <v/>
      </c>
      <c r="BH9" s="66" t="str">
        <f t="shared" si="7"/>
        <v/>
      </c>
      <c r="BI9" s="66" t="str">
        <f t="shared" ref="BI9:BR16" si="8">IF(AND(BI$8&gt;=$C9,BI$8&lt;=$D9),"pp",IF(AND(BI$8&gt;=$E9,BI$8&lt;=$F9),"me",IF(AND(BI$8&gt;=$G9,BI$8&lt;=$H9),"p",IF(AND(BI$8&gt;=$I9,BI$8&lt;=$J9),"m",""))))</f>
        <v/>
      </c>
      <c r="BJ9" s="66" t="str">
        <f t="shared" si="8"/>
        <v/>
      </c>
      <c r="BK9" s="66" t="str">
        <f t="shared" si="8"/>
        <v/>
      </c>
      <c r="BL9" s="66" t="str">
        <f t="shared" si="8"/>
        <v/>
      </c>
      <c r="BM9" s="66" t="str">
        <f t="shared" si="8"/>
        <v/>
      </c>
      <c r="BN9" s="66" t="str">
        <f t="shared" si="8"/>
        <v/>
      </c>
      <c r="BO9" s="66" t="str">
        <f t="shared" si="8"/>
        <v/>
      </c>
      <c r="BP9" s="66" t="str">
        <f t="shared" si="8"/>
        <v/>
      </c>
      <c r="BQ9" s="66" t="str">
        <f t="shared" si="8"/>
        <v/>
      </c>
      <c r="BR9" s="66" t="str">
        <f t="shared" si="8"/>
        <v/>
      </c>
      <c r="BS9" s="66" t="str">
        <f t="shared" ref="BS9:CB16" si="9">IF(AND(BS$8&gt;=$C9,BS$8&lt;=$D9),"pp",IF(AND(BS$8&gt;=$E9,BS$8&lt;=$F9),"me",IF(AND(BS$8&gt;=$G9,BS$8&lt;=$H9),"p",IF(AND(BS$8&gt;=$I9,BS$8&lt;=$J9),"m",""))))</f>
        <v/>
      </c>
      <c r="BT9" s="66" t="str">
        <f t="shared" si="9"/>
        <v/>
      </c>
      <c r="BU9" s="66" t="str">
        <f t="shared" si="9"/>
        <v/>
      </c>
      <c r="BV9" s="66" t="str">
        <f t="shared" si="9"/>
        <v/>
      </c>
      <c r="BW9" s="66" t="str">
        <f t="shared" si="9"/>
        <v/>
      </c>
      <c r="BX9" s="66" t="str">
        <f t="shared" si="9"/>
        <v/>
      </c>
      <c r="BY9" s="66" t="str">
        <f t="shared" si="9"/>
        <v/>
      </c>
      <c r="BZ9" s="66" t="str">
        <f t="shared" si="9"/>
        <v/>
      </c>
      <c r="CA9" s="66" t="str">
        <f t="shared" si="9"/>
        <v/>
      </c>
      <c r="CB9" s="66" t="str">
        <f t="shared" si="9"/>
        <v/>
      </c>
      <c r="CC9" s="66" t="str">
        <f t="shared" ref="CC9:CL16" si="10">IF(AND(CC$8&gt;=$C9,CC$8&lt;=$D9),"pp",IF(AND(CC$8&gt;=$E9,CC$8&lt;=$F9),"me",IF(AND(CC$8&gt;=$G9,CC$8&lt;=$H9),"p",IF(AND(CC$8&gt;=$I9,CC$8&lt;=$J9),"m",""))))</f>
        <v/>
      </c>
      <c r="CD9" s="66" t="str">
        <f t="shared" si="10"/>
        <v/>
      </c>
      <c r="CE9" s="66" t="str">
        <f t="shared" si="10"/>
        <v/>
      </c>
      <c r="CF9" s="66" t="str">
        <f t="shared" si="10"/>
        <v/>
      </c>
      <c r="CG9" s="66" t="str">
        <f t="shared" si="10"/>
        <v/>
      </c>
      <c r="CH9" s="66" t="str">
        <f t="shared" si="10"/>
        <v/>
      </c>
      <c r="CI9" s="66" t="str">
        <f t="shared" si="10"/>
        <v/>
      </c>
      <c r="CJ9" s="66" t="str">
        <f t="shared" si="10"/>
        <v/>
      </c>
      <c r="CK9" s="66" t="str">
        <f t="shared" si="10"/>
        <v/>
      </c>
      <c r="CL9" s="66" t="str">
        <f t="shared" si="10"/>
        <v/>
      </c>
      <c r="CM9" s="66" t="str">
        <f t="shared" ref="CM9:CV16" si="11">IF(AND(CM$8&gt;=$C9,CM$8&lt;=$D9),"pp",IF(AND(CM$8&gt;=$E9,CM$8&lt;=$F9),"me",IF(AND(CM$8&gt;=$G9,CM$8&lt;=$H9),"p",IF(AND(CM$8&gt;=$I9,CM$8&lt;=$J9),"m",""))))</f>
        <v/>
      </c>
      <c r="CN9" s="66" t="str">
        <f t="shared" si="11"/>
        <v/>
      </c>
      <c r="CO9" s="66" t="str">
        <f t="shared" si="11"/>
        <v/>
      </c>
      <c r="CP9" s="66" t="str">
        <f t="shared" si="11"/>
        <v/>
      </c>
      <c r="CQ9" s="66" t="str">
        <f t="shared" si="11"/>
        <v/>
      </c>
      <c r="CR9" s="66" t="str">
        <f t="shared" si="11"/>
        <v/>
      </c>
      <c r="CS9" s="66" t="str">
        <f t="shared" si="11"/>
        <v/>
      </c>
      <c r="CT9" s="66" t="str">
        <f t="shared" si="11"/>
        <v/>
      </c>
      <c r="CU9" s="66" t="str">
        <f t="shared" si="11"/>
        <v/>
      </c>
      <c r="CV9" s="66" t="str">
        <f t="shared" si="11"/>
        <v/>
      </c>
      <c r="CW9" s="66" t="str">
        <f t="shared" ref="CW9:DB16" si="12">IF(AND(CW$8&gt;=$C9,CW$8&lt;=$D9),"pp",IF(AND(CW$8&gt;=$E9,CW$8&lt;=$F9),"me",IF(AND(CW$8&gt;=$G9,CW$8&lt;=$H9),"p",IF(AND(CW$8&gt;=$I9,CW$8&lt;=$J9),"m",""))))</f>
        <v/>
      </c>
      <c r="CX9" s="66" t="str">
        <f t="shared" si="12"/>
        <v/>
      </c>
      <c r="CY9" s="66" t="str">
        <f t="shared" si="12"/>
        <v/>
      </c>
      <c r="CZ9" s="66" t="str">
        <f t="shared" si="12"/>
        <v/>
      </c>
      <c r="DA9" s="66" t="str">
        <f t="shared" si="12"/>
        <v/>
      </c>
      <c r="DB9" s="66" t="str">
        <f t="shared" si="12"/>
        <v/>
      </c>
      <c r="DC9" s="67"/>
      <c r="DI9" s="68"/>
    </row>
    <row r="10" spans="1:113" s="29" customFormat="1" ht="22.5" customHeight="1" x14ac:dyDescent="0.3">
      <c r="A10" s="69" t="s">
        <v>26</v>
      </c>
      <c r="B10" s="70" t="s">
        <v>27</v>
      </c>
      <c r="C10" s="71">
        <f>EDATE(D10,-1)</f>
        <v>45527</v>
      </c>
      <c r="D10" s="71">
        <f t="shared" si="0"/>
        <v>45558</v>
      </c>
      <c r="E10" s="72">
        <f>EDATE(F10,-1)</f>
        <v>45559</v>
      </c>
      <c r="F10" s="72">
        <f t="shared" si="1"/>
        <v>45589</v>
      </c>
      <c r="G10" s="73">
        <v>45590</v>
      </c>
      <c r="H10" s="74">
        <f t="shared" si="2"/>
        <v>45808</v>
      </c>
      <c r="I10" s="75">
        <v>45809</v>
      </c>
      <c r="J10" s="76">
        <f>'Procurement Plan'!M4</f>
        <v>45962</v>
      </c>
      <c r="K10" s="77" t="str">
        <f t="shared" si="3"/>
        <v>p</v>
      </c>
      <c r="L10" s="78" t="str">
        <f t="shared" si="3"/>
        <v>p</v>
      </c>
      <c r="M10" s="78" t="str">
        <f t="shared" si="3"/>
        <v>p</v>
      </c>
      <c r="N10" s="78" t="str">
        <f t="shared" si="3"/>
        <v>p</v>
      </c>
      <c r="O10" s="78" t="str">
        <f t="shared" si="3"/>
        <v>p</v>
      </c>
      <c r="P10" s="78" t="str">
        <f t="shared" si="3"/>
        <v>m</v>
      </c>
      <c r="Q10" s="78" t="str">
        <f t="shared" si="3"/>
        <v>m</v>
      </c>
      <c r="R10" s="78" t="str">
        <f t="shared" si="3"/>
        <v>m</v>
      </c>
      <c r="S10" s="78" t="str">
        <f t="shared" si="3"/>
        <v>m</v>
      </c>
      <c r="T10" s="78" t="str">
        <f t="shared" si="3"/>
        <v>m</v>
      </c>
      <c r="U10" s="78" t="str">
        <f t="shared" si="4"/>
        <v>m</v>
      </c>
      <c r="V10" s="79" t="str">
        <f t="shared" si="4"/>
        <v/>
      </c>
      <c r="W10" s="77" t="str">
        <f t="shared" si="4"/>
        <v/>
      </c>
      <c r="X10" s="78" t="str">
        <f t="shared" si="4"/>
        <v/>
      </c>
      <c r="Y10" s="78" t="str">
        <f t="shared" si="4"/>
        <v/>
      </c>
      <c r="Z10" s="78" t="str">
        <f t="shared" si="4"/>
        <v/>
      </c>
      <c r="AA10" s="78" t="str">
        <f t="shared" si="4"/>
        <v/>
      </c>
      <c r="AB10" s="78" t="str">
        <f t="shared" si="4"/>
        <v/>
      </c>
      <c r="AC10" s="78" t="str">
        <f t="shared" si="4"/>
        <v/>
      </c>
      <c r="AD10" s="78" t="str">
        <f t="shared" si="4"/>
        <v/>
      </c>
      <c r="AE10" s="78" t="str">
        <f t="shared" si="5"/>
        <v/>
      </c>
      <c r="AF10" s="78" t="str">
        <f t="shared" si="5"/>
        <v/>
      </c>
      <c r="AG10" s="78" t="str">
        <f t="shared" si="5"/>
        <v/>
      </c>
      <c r="AH10" s="79" t="str">
        <f t="shared" si="5"/>
        <v/>
      </c>
      <c r="AI10" s="77" t="str">
        <f t="shared" si="5"/>
        <v/>
      </c>
      <c r="AJ10" s="78" t="str">
        <f t="shared" si="5"/>
        <v/>
      </c>
      <c r="AK10" s="78" t="str">
        <f t="shared" si="5"/>
        <v/>
      </c>
      <c r="AL10" s="78" t="str">
        <f t="shared" si="5"/>
        <v/>
      </c>
      <c r="AM10" s="78" t="str">
        <f t="shared" si="5"/>
        <v/>
      </c>
      <c r="AN10" s="78" t="str">
        <f t="shared" si="5"/>
        <v/>
      </c>
      <c r="AO10" s="78" t="str">
        <f t="shared" si="6"/>
        <v/>
      </c>
      <c r="AP10" s="78" t="str">
        <f t="shared" si="6"/>
        <v/>
      </c>
      <c r="AQ10" s="78" t="str">
        <f t="shared" si="6"/>
        <v/>
      </c>
      <c r="AR10" s="78" t="str">
        <f t="shared" si="6"/>
        <v/>
      </c>
      <c r="AS10" s="78" t="str">
        <f t="shared" si="6"/>
        <v/>
      </c>
      <c r="AT10" s="79" t="str">
        <f t="shared" si="6"/>
        <v/>
      </c>
      <c r="AU10" s="65" t="str">
        <f t="shared" si="6"/>
        <v/>
      </c>
      <c r="AV10" s="65" t="str">
        <f t="shared" si="6"/>
        <v/>
      </c>
      <c r="AW10" s="65" t="str">
        <f t="shared" si="6"/>
        <v/>
      </c>
      <c r="AX10" s="65" t="str">
        <f t="shared" si="6"/>
        <v/>
      </c>
      <c r="AY10" s="65" t="str">
        <f t="shared" si="7"/>
        <v/>
      </c>
      <c r="AZ10" s="65" t="str">
        <f t="shared" si="7"/>
        <v/>
      </c>
      <c r="BA10" s="65" t="str">
        <f t="shared" si="7"/>
        <v/>
      </c>
      <c r="BB10" s="66" t="str">
        <f t="shared" si="7"/>
        <v/>
      </c>
      <c r="BC10" s="66" t="str">
        <f t="shared" si="7"/>
        <v/>
      </c>
      <c r="BD10" s="66" t="str">
        <f t="shared" si="7"/>
        <v/>
      </c>
      <c r="BE10" s="66" t="str">
        <f t="shared" si="7"/>
        <v/>
      </c>
      <c r="BF10" s="66" t="str">
        <f t="shared" si="7"/>
        <v/>
      </c>
      <c r="BG10" s="66" t="str">
        <f t="shared" si="7"/>
        <v/>
      </c>
      <c r="BH10" s="66" t="str">
        <f t="shared" si="7"/>
        <v/>
      </c>
      <c r="BI10" s="66" t="str">
        <f t="shared" si="8"/>
        <v/>
      </c>
      <c r="BJ10" s="66" t="str">
        <f t="shared" si="8"/>
        <v/>
      </c>
      <c r="BK10" s="66" t="str">
        <f t="shared" si="8"/>
        <v/>
      </c>
      <c r="BL10" s="66" t="str">
        <f t="shared" si="8"/>
        <v/>
      </c>
      <c r="BM10" s="66" t="str">
        <f t="shared" si="8"/>
        <v/>
      </c>
      <c r="BN10" s="66" t="str">
        <f t="shared" si="8"/>
        <v/>
      </c>
      <c r="BO10" s="66" t="str">
        <f t="shared" si="8"/>
        <v/>
      </c>
      <c r="BP10" s="66" t="str">
        <f t="shared" si="8"/>
        <v/>
      </c>
      <c r="BQ10" s="66" t="str">
        <f t="shared" si="8"/>
        <v/>
      </c>
      <c r="BR10" s="66" t="str">
        <f t="shared" si="8"/>
        <v/>
      </c>
      <c r="BS10" s="66" t="str">
        <f t="shared" si="9"/>
        <v/>
      </c>
      <c r="BT10" s="66" t="str">
        <f t="shared" si="9"/>
        <v/>
      </c>
      <c r="BU10" s="66" t="str">
        <f t="shared" si="9"/>
        <v/>
      </c>
      <c r="BV10" s="66" t="str">
        <f t="shared" si="9"/>
        <v/>
      </c>
      <c r="BW10" s="66" t="str">
        <f t="shared" si="9"/>
        <v/>
      </c>
      <c r="BX10" s="66" t="str">
        <f t="shared" si="9"/>
        <v/>
      </c>
      <c r="BY10" s="66" t="str">
        <f t="shared" si="9"/>
        <v/>
      </c>
      <c r="BZ10" s="66" t="str">
        <f t="shared" si="9"/>
        <v/>
      </c>
      <c r="CA10" s="66" t="str">
        <f t="shared" si="9"/>
        <v/>
      </c>
      <c r="CB10" s="66" t="str">
        <f t="shared" si="9"/>
        <v/>
      </c>
      <c r="CC10" s="66" t="str">
        <f t="shared" si="10"/>
        <v/>
      </c>
      <c r="CD10" s="66" t="str">
        <f t="shared" si="10"/>
        <v/>
      </c>
      <c r="CE10" s="66" t="str">
        <f t="shared" si="10"/>
        <v/>
      </c>
      <c r="CF10" s="66" t="str">
        <f t="shared" si="10"/>
        <v/>
      </c>
      <c r="CG10" s="66" t="str">
        <f t="shared" si="10"/>
        <v/>
      </c>
      <c r="CH10" s="66" t="str">
        <f t="shared" si="10"/>
        <v/>
      </c>
      <c r="CI10" s="66" t="str">
        <f t="shared" si="10"/>
        <v/>
      </c>
      <c r="CJ10" s="66" t="str">
        <f t="shared" si="10"/>
        <v/>
      </c>
      <c r="CK10" s="66" t="str">
        <f t="shared" si="10"/>
        <v/>
      </c>
      <c r="CL10" s="66" t="str">
        <f t="shared" si="10"/>
        <v/>
      </c>
      <c r="CM10" s="66" t="str">
        <f t="shared" si="11"/>
        <v/>
      </c>
      <c r="CN10" s="66" t="str">
        <f t="shared" si="11"/>
        <v/>
      </c>
      <c r="CO10" s="66" t="str">
        <f t="shared" si="11"/>
        <v/>
      </c>
      <c r="CP10" s="66" t="str">
        <f t="shared" si="11"/>
        <v/>
      </c>
      <c r="CQ10" s="66" t="str">
        <f t="shared" si="11"/>
        <v/>
      </c>
      <c r="CR10" s="66" t="str">
        <f t="shared" si="11"/>
        <v/>
      </c>
      <c r="CS10" s="66" t="str">
        <f t="shared" si="11"/>
        <v/>
      </c>
      <c r="CT10" s="66" t="str">
        <f t="shared" si="11"/>
        <v/>
      </c>
      <c r="CU10" s="66" t="str">
        <f t="shared" si="11"/>
        <v/>
      </c>
      <c r="CV10" s="66" t="str">
        <f t="shared" si="11"/>
        <v/>
      </c>
      <c r="CW10" s="66" t="str">
        <f t="shared" si="12"/>
        <v/>
      </c>
      <c r="CX10" s="66" t="str">
        <f t="shared" si="12"/>
        <v/>
      </c>
      <c r="CY10" s="66" t="str">
        <f t="shared" si="12"/>
        <v/>
      </c>
      <c r="CZ10" s="66" t="str">
        <f t="shared" si="12"/>
        <v/>
      </c>
      <c r="DA10" s="66" t="str">
        <f t="shared" si="12"/>
        <v/>
      </c>
      <c r="DB10" s="66" t="str">
        <f t="shared" si="12"/>
        <v/>
      </c>
      <c r="DC10" s="67"/>
    </row>
    <row r="11" spans="1:113" s="29" customFormat="1" ht="22.5" customHeight="1" x14ac:dyDescent="0.3">
      <c r="A11" s="96" t="str">
        <f>'[1]Procurement Plan'!A5</f>
        <v>TBC</v>
      </c>
      <c r="B11" s="97" t="str">
        <f>'[1]Procurement Plan'!B5</f>
        <v>Temporary Staff Framework</v>
      </c>
      <c r="C11" s="71">
        <f t="shared" ref="C11:C16" si="13">D11-58</f>
        <v>45689</v>
      </c>
      <c r="D11" s="71">
        <f t="shared" si="0"/>
        <v>45747</v>
      </c>
      <c r="E11" s="72">
        <f t="shared" ref="E11" si="14">F11-29</f>
        <v>45748</v>
      </c>
      <c r="F11" s="72">
        <f t="shared" si="1"/>
        <v>45777</v>
      </c>
      <c r="G11" s="74">
        <f>'[1]Procurement Plan'!L5</f>
        <v>45778</v>
      </c>
      <c r="H11" s="74">
        <f t="shared" si="2"/>
        <v>45903</v>
      </c>
      <c r="I11" s="76">
        <f t="shared" ref="I11:I39" si="15">J11-27</f>
        <v>45904</v>
      </c>
      <c r="J11" s="76">
        <f>'Procurement Plan'!M5</f>
        <v>45931</v>
      </c>
      <c r="K11" s="77" t="str">
        <f t="shared" si="3"/>
        <v/>
      </c>
      <c r="L11" s="98" t="str">
        <f t="shared" si="3"/>
        <v>pp</v>
      </c>
      <c r="M11" s="98" t="str">
        <f t="shared" si="3"/>
        <v>pp</v>
      </c>
      <c r="N11" s="98" t="str">
        <f t="shared" si="3"/>
        <v>me</v>
      </c>
      <c r="O11" s="98" t="str">
        <f t="shared" si="3"/>
        <v>p</v>
      </c>
      <c r="P11" s="98" t="str">
        <f t="shared" si="3"/>
        <v>p</v>
      </c>
      <c r="Q11" s="78" t="str">
        <f t="shared" si="3"/>
        <v>p</v>
      </c>
      <c r="R11" s="78" t="str">
        <f t="shared" si="3"/>
        <v>p</v>
      </c>
      <c r="S11" s="78" t="str">
        <f t="shared" si="3"/>
        <v>p</v>
      </c>
      <c r="T11" s="78" t="str">
        <f t="shared" si="3"/>
        <v>m</v>
      </c>
      <c r="U11" s="78" t="str">
        <f t="shared" si="4"/>
        <v/>
      </c>
      <c r="V11" s="79" t="str">
        <f t="shared" si="4"/>
        <v/>
      </c>
      <c r="W11" s="82" t="str">
        <f t="shared" si="4"/>
        <v/>
      </c>
      <c r="X11" s="83" t="str">
        <f t="shared" si="4"/>
        <v/>
      </c>
      <c r="Y11" s="78" t="str">
        <f t="shared" si="4"/>
        <v/>
      </c>
      <c r="Z11" s="78" t="str">
        <f t="shared" si="4"/>
        <v/>
      </c>
      <c r="AA11" s="78" t="str">
        <f t="shared" si="4"/>
        <v/>
      </c>
      <c r="AB11" s="78" t="str">
        <f t="shared" si="4"/>
        <v/>
      </c>
      <c r="AC11" s="78" t="str">
        <f t="shared" si="4"/>
        <v/>
      </c>
      <c r="AD11" s="78" t="str">
        <f t="shared" si="4"/>
        <v/>
      </c>
      <c r="AE11" s="78" t="str">
        <f t="shared" si="5"/>
        <v/>
      </c>
      <c r="AF11" s="78" t="str">
        <f t="shared" si="5"/>
        <v/>
      </c>
      <c r="AG11" s="78" t="str">
        <f t="shared" si="5"/>
        <v/>
      </c>
      <c r="AH11" s="79" t="str">
        <f t="shared" si="5"/>
        <v/>
      </c>
      <c r="AI11" s="77" t="str">
        <f t="shared" si="5"/>
        <v/>
      </c>
      <c r="AJ11" s="78" t="str">
        <f t="shared" si="5"/>
        <v/>
      </c>
      <c r="AK11" s="78" t="str">
        <f t="shared" si="5"/>
        <v/>
      </c>
      <c r="AL11" s="78" t="str">
        <f t="shared" si="5"/>
        <v/>
      </c>
      <c r="AM11" s="78" t="str">
        <f t="shared" si="5"/>
        <v/>
      </c>
      <c r="AN11" s="78" t="str">
        <f t="shared" si="5"/>
        <v/>
      </c>
      <c r="AO11" s="78" t="str">
        <f t="shared" si="6"/>
        <v/>
      </c>
      <c r="AP11" s="78" t="str">
        <f t="shared" si="6"/>
        <v/>
      </c>
      <c r="AQ11" s="78" t="str">
        <f t="shared" si="6"/>
        <v/>
      </c>
      <c r="AR11" s="78" t="str">
        <f t="shared" si="6"/>
        <v/>
      </c>
      <c r="AS11" s="78" t="str">
        <f t="shared" si="6"/>
        <v/>
      </c>
      <c r="AT11" s="79" t="str">
        <f t="shared" si="6"/>
        <v/>
      </c>
      <c r="AU11" s="65" t="str">
        <f t="shared" si="6"/>
        <v/>
      </c>
      <c r="AV11" s="65" t="str">
        <f t="shared" si="6"/>
        <v/>
      </c>
      <c r="AW11" s="65" t="str">
        <f t="shared" si="6"/>
        <v/>
      </c>
      <c r="AX11" s="65" t="str">
        <f t="shared" si="6"/>
        <v/>
      </c>
      <c r="AY11" s="65" t="str">
        <f t="shared" si="7"/>
        <v/>
      </c>
      <c r="AZ11" s="65" t="str">
        <f t="shared" si="7"/>
        <v/>
      </c>
      <c r="BA11" s="65" t="str">
        <f t="shared" si="7"/>
        <v/>
      </c>
      <c r="BB11" s="66" t="str">
        <f t="shared" si="7"/>
        <v/>
      </c>
      <c r="BC11" s="66" t="str">
        <f t="shared" si="7"/>
        <v/>
      </c>
      <c r="BD11" s="66" t="str">
        <f t="shared" si="7"/>
        <v/>
      </c>
      <c r="BE11" s="66" t="str">
        <f t="shared" si="7"/>
        <v/>
      </c>
      <c r="BF11" s="66" t="str">
        <f t="shared" si="7"/>
        <v/>
      </c>
      <c r="BG11" s="66" t="str">
        <f t="shared" si="7"/>
        <v/>
      </c>
      <c r="BH11" s="66" t="str">
        <f t="shared" si="7"/>
        <v/>
      </c>
      <c r="BI11" s="66" t="str">
        <f t="shared" si="8"/>
        <v/>
      </c>
      <c r="BJ11" s="66" t="str">
        <f t="shared" si="8"/>
        <v/>
      </c>
      <c r="BK11" s="66" t="str">
        <f t="shared" si="8"/>
        <v/>
      </c>
      <c r="BL11" s="66" t="str">
        <f t="shared" si="8"/>
        <v/>
      </c>
      <c r="BM11" s="66" t="str">
        <f t="shared" si="8"/>
        <v/>
      </c>
      <c r="BN11" s="66" t="str">
        <f t="shared" si="8"/>
        <v/>
      </c>
      <c r="BO11" s="66" t="str">
        <f t="shared" si="8"/>
        <v/>
      </c>
      <c r="BP11" s="66" t="str">
        <f t="shared" si="8"/>
        <v/>
      </c>
      <c r="BQ11" s="66" t="str">
        <f t="shared" si="8"/>
        <v/>
      </c>
      <c r="BR11" s="66" t="str">
        <f t="shared" si="8"/>
        <v/>
      </c>
      <c r="BS11" s="66" t="str">
        <f t="shared" si="9"/>
        <v/>
      </c>
      <c r="BT11" s="66" t="str">
        <f t="shared" si="9"/>
        <v/>
      </c>
      <c r="BU11" s="66" t="str">
        <f t="shared" si="9"/>
        <v/>
      </c>
      <c r="BV11" s="66" t="str">
        <f t="shared" si="9"/>
        <v/>
      </c>
      <c r="BW11" s="66" t="str">
        <f t="shared" si="9"/>
        <v/>
      </c>
      <c r="BX11" s="66" t="str">
        <f t="shared" si="9"/>
        <v/>
      </c>
      <c r="BY11" s="66" t="str">
        <f t="shared" si="9"/>
        <v/>
      </c>
      <c r="BZ11" s="66" t="str">
        <f t="shared" si="9"/>
        <v/>
      </c>
      <c r="CA11" s="66" t="str">
        <f t="shared" si="9"/>
        <v/>
      </c>
      <c r="CB11" s="66" t="str">
        <f t="shared" si="9"/>
        <v/>
      </c>
      <c r="CC11" s="66" t="str">
        <f t="shared" si="10"/>
        <v/>
      </c>
      <c r="CD11" s="66" t="str">
        <f t="shared" si="10"/>
        <v/>
      </c>
      <c r="CE11" s="66" t="str">
        <f t="shared" si="10"/>
        <v/>
      </c>
      <c r="CF11" s="66" t="str">
        <f t="shared" si="10"/>
        <v/>
      </c>
      <c r="CG11" s="66" t="str">
        <f t="shared" si="10"/>
        <v/>
      </c>
      <c r="CH11" s="66" t="str">
        <f t="shared" si="10"/>
        <v/>
      </c>
      <c r="CI11" s="66" t="str">
        <f t="shared" si="10"/>
        <v/>
      </c>
      <c r="CJ11" s="66" t="str">
        <f t="shared" si="10"/>
        <v/>
      </c>
      <c r="CK11" s="66" t="str">
        <f t="shared" si="10"/>
        <v/>
      </c>
      <c r="CL11" s="66" t="str">
        <f t="shared" si="10"/>
        <v/>
      </c>
      <c r="CM11" s="66" t="str">
        <f t="shared" si="11"/>
        <v/>
      </c>
      <c r="CN11" s="66" t="str">
        <f t="shared" si="11"/>
        <v/>
      </c>
      <c r="CO11" s="66" t="str">
        <f t="shared" si="11"/>
        <v/>
      </c>
      <c r="CP11" s="66" t="str">
        <f t="shared" si="11"/>
        <v/>
      </c>
      <c r="CQ11" s="66" t="str">
        <f t="shared" si="11"/>
        <v/>
      </c>
      <c r="CR11" s="66" t="str">
        <f t="shared" si="11"/>
        <v/>
      </c>
      <c r="CS11" s="66" t="str">
        <f t="shared" si="11"/>
        <v/>
      </c>
      <c r="CT11" s="66" t="str">
        <f t="shared" si="11"/>
        <v/>
      </c>
      <c r="CU11" s="66" t="str">
        <f t="shared" si="11"/>
        <v/>
      </c>
      <c r="CV11" s="66" t="str">
        <f t="shared" si="11"/>
        <v/>
      </c>
      <c r="CW11" s="66" t="str">
        <f t="shared" si="12"/>
        <v/>
      </c>
      <c r="CX11" s="66" t="str">
        <f t="shared" si="12"/>
        <v/>
      </c>
      <c r="CY11" s="66" t="str">
        <f t="shared" si="12"/>
        <v/>
      </c>
      <c r="CZ11" s="66" t="str">
        <f t="shared" si="12"/>
        <v/>
      </c>
      <c r="DA11" s="66" t="str">
        <f t="shared" si="12"/>
        <v/>
      </c>
      <c r="DB11" s="66" t="str">
        <f t="shared" si="12"/>
        <v/>
      </c>
      <c r="DC11" s="67"/>
    </row>
    <row r="12" spans="1:113" s="29" customFormat="1" ht="22.5" customHeight="1" x14ac:dyDescent="0.3">
      <c r="A12" s="80" t="str">
        <f>'[1]Procurement Plan'!A6</f>
        <v>TBC</v>
      </c>
      <c r="B12" s="81" t="str">
        <f>'[1]Procurement Plan'!B6</f>
        <v>Legionella Monitoring Contract</v>
      </c>
      <c r="C12" s="71">
        <f t="shared" si="13"/>
        <v>45780</v>
      </c>
      <c r="D12" s="71">
        <f>G12-1</f>
        <v>45838</v>
      </c>
      <c r="E12" s="72"/>
      <c r="F12" s="72"/>
      <c r="G12" s="74">
        <f>'Procurement Plan'!L6</f>
        <v>45839</v>
      </c>
      <c r="H12" s="74">
        <f t="shared" si="2"/>
        <v>45991</v>
      </c>
      <c r="I12" s="76">
        <f t="shared" si="15"/>
        <v>45992</v>
      </c>
      <c r="J12" s="76">
        <f>'Procurement Plan'!M6</f>
        <v>46019</v>
      </c>
      <c r="K12" s="77" t="str">
        <f t="shared" si="3"/>
        <v/>
      </c>
      <c r="L12" s="98" t="str">
        <f>IF(AND(L$8&gt;=$C12,L$8&lt;=$D12),"pp",IF(AND(L$8&gt;=$E12,L$8&lt;=$F12),"me",IF(AND(L$8&gt;=$G12,L$8&lt;=$H12),"p",IF(AND(L$8&gt;=$I12,L$8&lt;=$J12),"m",""))))</f>
        <v/>
      </c>
      <c r="M12" s="98"/>
      <c r="N12" s="78" t="str">
        <f t="shared" si="3"/>
        <v/>
      </c>
      <c r="O12" s="78" t="str">
        <f t="shared" si="3"/>
        <v/>
      </c>
      <c r="P12" s="78" t="str">
        <f t="shared" si="3"/>
        <v>pp</v>
      </c>
      <c r="Q12" s="78" t="str">
        <f t="shared" si="3"/>
        <v>p</v>
      </c>
      <c r="R12" s="78" t="str">
        <f t="shared" si="3"/>
        <v>p</v>
      </c>
      <c r="S12" s="78" t="str">
        <f t="shared" si="3"/>
        <v>p</v>
      </c>
      <c r="T12" s="78" t="str">
        <f t="shared" si="3"/>
        <v>p</v>
      </c>
      <c r="U12" s="78" t="str">
        <f t="shared" si="4"/>
        <v>p</v>
      </c>
      <c r="V12" s="79" t="str">
        <f t="shared" si="4"/>
        <v>m</v>
      </c>
      <c r="W12" s="77" t="str">
        <f t="shared" si="4"/>
        <v/>
      </c>
      <c r="X12" s="78" t="str">
        <f t="shared" si="4"/>
        <v/>
      </c>
      <c r="Y12" s="78" t="str">
        <f t="shared" si="4"/>
        <v/>
      </c>
      <c r="Z12" s="78" t="str">
        <f t="shared" si="4"/>
        <v/>
      </c>
      <c r="AA12" s="78" t="str">
        <f t="shared" si="4"/>
        <v/>
      </c>
      <c r="AB12" s="78" t="str">
        <f t="shared" si="4"/>
        <v/>
      </c>
      <c r="AC12" s="78" t="str">
        <f t="shared" si="4"/>
        <v/>
      </c>
      <c r="AD12" s="78" t="str">
        <f t="shared" si="4"/>
        <v/>
      </c>
      <c r="AE12" s="78" t="str">
        <f t="shared" si="5"/>
        <v/>
      </c>
      <c r="AF12" s="78" t="str">
        <f t="shared" si="5"/>
        <v/>
      </c>
      <c r="AG12" s="78" t="str">
        <f t="shared" si="5"/>
        <v/>
      </c>
      <c r="AH12" s="79" t="str">
        <f t="shared" si="5"/>
        <v/>
      </c>
      <c r="AI12" s="77" t="str">
        <f t="shared" si="5"/>
        <v/>
      </c>
      <c r="AJ12" s="78" t="str">
        <f t="shared" si="5"/>
        <v/>
      </c>
      <c r="AK12" s="78" t="str">
        <f t="shared" si="5"/>
        <v/>
      </c>
      <c r="AL12" s="78" t="str">
        <f t="shared" si="5"/>
        <v/>
      </c>
      <c r="AM12" s="78" t="str">
        <f t="shared" si="5"/>
        <v/>
      </c>
      <c r="AN12" s="78" t="str">
        <f t="shared" si="5"/>
        <v/>
      </c>
      <c r="AO12" s="78" t="str">
        <f t="shared" si="6"/>
        <v/>
      </c>
      <c r="AP12" s="78" t="str">
        <f t="shared" si="6"/>
        <v/>
      </c>
      <c r="AQ12" s="78" t="str">
        <f t="shared" si="6"/>
        <v/>
      </c>
      <c r="AR12" s="78" t="str">
        <f t="shared" si="6"/>
        <v/>
      </c>
      <c r="AS12" s="78" t="str">
        <f t="shared" si="6"/>
        <v/>
      </c>
      <c r="AT12" s="79" t="str">
        <f t="shared" si="6"/>
        <v/>
      </c>
      <c r="AU12" s="65" t="str">
        <f t="shared" si="6"/>
        <v/>
      </c>
      <c r="AV12" s="65" t="str">
        <f t="shared" si="6"/>
        <v/>
      </c>
      <c r="AW12" s="65" t="str">
        <f t="shared" si="6"/>
        <v/>
      </c>
      <c r="AX12" s="65" t="str">
        <f t="shared" si="6"/>
        <v/>
      </c>
      <c r="AY12" s="65" t="str">
        <f t="shared" si="7"/>
        <v/>
      </c>
      <c r="AZ12" s="65" t="str">
        <f t="shared" si="7"/>
        <v/>
      </c>
      <c r="BA12" s="65" t="str">
        <f t="shared" si="7"/>
        <v/>
      </c>
      <c r="BB12" s="66" t="str">
        <f t="shared" si="7"/>
        <v/>
      </c>
      <c r="BC12" s="66" t="str">
        <f t="shared" si="7"/>
        <v/>
      </c>
      <c r="BD12" s="66" t="str">
        <f t="shared" si="7"/>
        <v/>
      </c>
      <c r="BE12" s="66" t="str">
        <f t="shared" si="7"/>
        <v/>
      </c>
      <c r="BF12" s="66" t="str">
        <f t="shared" si="7"/>
        <v/>
      </c>
      <c r="BG12" s="66" t="str">
        <f t="shared" si="7"/>
        <v/>
      </c>
      <c r="BH12" s="66" t="str">
        <f t="shared" si="7"/>
        <v/>
      </c>
      <c r="BI12" s="66" t="str">
        <f t="shared" si="8"/>
        <v/>
      </c>
      <c r="BJ12" s="66" t="str">
        <f t="shared" si="8"/>
        <v/>
      </c>
      <c r="BK12" s="66" t="str">
        <f t="shared" si="8"/>
        <v/>
      </c>
      <c r="BL12" s="66" t="str">
        <f t="shared" si="8"/>
        <v/>
      </c>
      <c r="BM12" s="66" t="str">
        <f t="shared" si="8"/>
        <v/>
      </c>
      <c r="BN12" s="66" t="str">
        <f t="shared" si="8"/>
        <v/>
      </c>
      <c r="BO12" s="66" t="str">
        <f t="shared" si="8"/>
        <v/>
      </c>
      <c r="BP12" s="66" t="str">
        <f t="shared" si="8"/>
        <v/>
      </c>
      <c r="BQ12" s="66" t="str">
        <f t="shared" si="8"/>
        <v/>
      </c>
      <c r="BR12" s="66" t="str">
        <f t="shared" si="8"/>
        <v/>
      </c>
      <c r="BS12" s="66" t="str">
        <f t="shared" si="9"/>
        <v/>
      </c>
      <c r="BT12" s="66" t="str">
        <f t="shared" si="9"/>
        <v/>
      </c>
      <c r="BU12" s="66" t="str">
        <f t="shared" si="9"/>
        <v/>
      </c>
      <c r="BV12" s="66" t="str">
        <f t="shared" si="9"/>
        <v/>
      </c>
      <c r="BW12" s="66" t="str">
        <f t="shared" si="9"/>
        <v/>
      </c>
      <c r="BX12" s="66" t="str">
        <f t="shared" si="9"/>
        <v/>
      </c>
      <c r="BY12" s="66" t="str">
        <f t="shared" si="9"/>
        <v/>
      </c>
      <c r="BZ12" s="66" t="str">
        <f t="shared" si="9"/>
        <v/>
      </c>
      <c r="CA12" s="66" t="str">
        <f t="shared" si="9"/>
        <v/>
      </c>
      <c r="CB12" s="66" t="str">
        <f t="shared" si="9"/>
        <v/>
      </c>
      <c r="CC12" s="66" t="str">
        <f t="shared" si="10"/>
        <v/>
      </c>
      <c r="CD12" s="66" t="str">
        <f t="shared" si="10"/>
        <v/>
      </c>
      <c r="CE12" s="66" t="str">
        <f t="shared" si="10"/>
        <v/>
      </c>
      <c r="CF12" s="66" t="str">
        <f t="shared" si="10"/>
        <v/>
      </c>
      <c r="CG12" s="66" t="str">
        <f t="shared" si="10"/>
        <v/>
      </c>
      <c r="CH12" s="66" t="str">
        <f t="shared" si="10"/>
        <v/>
      </c>
      <c r="CI12" s="66" t="str">
        <f t="shared" si="10"/>
        <v/>
      </c>
      <c r="CJ12" s="66" t="str">
        <f t="shared" si="10"/>
        <v/>
      </c>
      <c r="CK12" s="66" t="str">
        <f t="shared" si="10"/>
        <v/>
      </c>
      <c r="CL12" s="66" t="str">
        <f t="shared" si="10"/>
        <v/>
      </c>
      <c r="CM12" s="66" t="str">
        <f t="shared" si="11"/>
        <v/>
      </c>
      <c r="CN12" s="66" t="str">
        <f t="shared" si="11"/>
        <v/>
      </c>
      <c r="CO12" s="66" t="str">
        <f t="shared" si="11"/>
        <v/>
      </c>
      <c r="CP12" s="66" t="str">
        <f t="shared" si="11"/>
        <v/>
      </c>
      <c r="CQ12" s="66" t="str">
        <f t="shared" si="11"/>
        <v/>
      </c>
      <c r="CR12" s="66" t="str">
        <f t="shared" si="11"/>
        <v/>
      </c>
      <c r="CS12" s="66" t="str">
        <f t="shared" si="11"/>
        <v/>
      </c>
      <c r="CT12" s="66" t="str">
        <f t="shared" si="11"/>
        <v/>
      </c>
      <c r="CU12" s="66" t="str">
        <f t="shared" si="11"/>
        <v/>
      </c>
      <c r="CV12" s="66" t="str">
        <f t="shared" si="11"/>
        <v/>
      </c>
      <c r="CW12" s="66" t="str">
        <f t="shared" si="12"/>
        <v/>
      </c>
      <c r="CX12" s="66" t="str">
        <f t="shared" si="12"/>
        <v/>
      </c>
      <c r="CY12" s="66" t="str">
        <f t="shared" si="12"/>
        <v/>
      </c>
      <c r="CZ12" s="66" t="str">
        <f t="shared" si="12"/>
        <v/>
      </c>
      <c r="DA12" s="66" t="str">
        <f t="shared" si="12"/>
        <v/>
      </c>
      <c r="DB12" s="66" t="str">
        <f t="shared" si="12"/>
        <v/>
      </c>
      <c r="DC12" s="67"/>
    </row>
    <row r="13" spans="1:113" s="29" customFormat="1" ht="22.5" customHeight="1" x14ac:dyDescent="0.3">
      <c r="A13" s="80" t="str">
        <f>'[1]Procurement Plan'!A7</f>
        <v>TBC</v>
      </c>
      <c r="B13" s="81" t="str">
        <f>'[1]Procurement Plan'!B7</f>
        <v>Security Services Contract</v>
      </c>
      <c r="C13" s="71">
        <f t="shared" si="13"/>
        <v>45780</v>
      </c>
      <c r="D13" s="71">
        <f>G13-1</f>
        <v>45838</v>
      </c>
      <c r="E13" s="72"/>
      <c r="F13" s="72"/>
      <c r="G13" s="74">
        <f>'Procurement Plan'!L7</f>
        <v>45839</v>
      </c>
      <c r="H13" s="74">
        <f t="shared" si="2"/>
        <v>45991</v>
      </c>
      <c r="I13" s="76">
        <f t="shared" si="15"/>
        <v>45992</v>
      </c>
      <c r="J13" s="76">
        <f>'Procurement Plan'!M7</f>
        <v>46019</v>
      </c>
      <c r="K13" s="99" t="str">
        <f t="shared" si="3"/>
        <v/>
      </c>
      <c r="L13" s="98" t="str">
        <f t="shared" si="3"/>
        <v/>
      </c>
      <c r="M13" s="98" t="str">
        <f t="shared" si="3"/>
        <v/>
      </c>
      <c r="N13" s="78" t="str">
        <f t="shared" si="3"/>
        <v/>
      </c>
      <c r="O13" s="78" t="str">
        <f t="shared" si="3"/>
        <v/>
      </c>
      <c r="P13" s="78" t="str">
        <f t="shared" si="3"/>
        <v>pp</v>
      </c>
      <c r="Q13" s="78" t="str">
        <f t="shared" si="3"/>
        <v>p</v>
      </c>
      <c r="R13" s="78" t="str">
        <f t="shared" si="3"/>
        <v>p</v>
      </c>
      <c r="S13" s="78" t="str">
        <f t="shared" si="3"/>
        <v>p</v>
      </c>
      <c r="T13" s="78" t="str">
        <f t="shared" si="3"/>
        <v>p</v>
      </c>
      <c r="U13" s="78" t="str">
        <f t="shared" si="4"/>
        <v>p</v>
      </c>
      <c r="V13" s="79" t="str">
        <f t="shared" si="4"/>
        <v>m</v>
      </c>
      <c r="W13" s="77" t="str">
        <f t="shared" si="4"/>
        <v/>
      </c>
      <c r="X13" s="78" t="str">
        <f t="shared" si="4"/>
        <v/>
      </c>
      <c r="Y13" s="78" t="str">
        <f t="shared" si="4"/>
        <v/>
      </c>
      <c r="Z13" s="78" t="str">
        <f t="shared" si="4"/>
        <v/>
      </c>
      <c r="AA13" s="78" t="str">
        <f t="shared" si="4"/>
        <v/>
      </c>
      <c r="AB13" s="78" t="str">
        <f t="shared" si="4"/>
        <v/>
      </c>
      <c r="AC13" s="78" t="str">
        <f t="shared" si="4"/>
        <v/>
      </c>
      <c r="AD13" s="78" t="str">
        <f t="shared" si="4"/>
        <v/>
      </c>
      <c r="AE13" s="78" t="str">
        <f t="shared" si="5"/>
        <v/>
      </c>
      <c r="AF13" s="78" t="str">
        <f t="shared" si="5"/>
        <v/>
      </c>
      <c r="AG13" s="78" t="str">
        <f t="shared" si="5"/>
        <v/>
      </c>
      <c r="AH13" s="79" t="str">
        <f t="shared" si="5"/>
        <v/>
      </c>
      <c r="AI13" s="77" t="str">
        <f t="shared" si="5"/>
        <v/>
      </c>
      <c r="AJ13" s="78" t="str">
        <f t="shared" si="5"/>
        <v/>
      </c>
      <c r="AK13" s="78" t="str">
        <f t="shared" si="5"/>
        <v/>
      </c>
      <c r="AL13" s="78" t="str">
        <f t="shared" si="5"/>
        <v/>
      </c>
      <c r="AM13" s="78" t="str">
        <f t="shared" si="5"/>
        <v/>
      </c>
      <c r="AN13" s="78" t="str">
        <f t="shared" si="5"/>
        <v/>
      </c>
      <c r="AO13" s="78" t="str">
        <f t="shared" si="6"/>
        <v/>
      </c>
      <c r="AP13" s="78" t="str">
        <f t="shared" si="6"/>
        <v/>
      </c>
      <c r="AQ13" s="78" t="str">
        <f t="shared" si="6"/>
        <v/>
      </c>
      <c r="AR13" s="78" t="str">
        <f t="shared" si="6"/>
        <v/>
      </c>
      <c r="AS13" s="78" t="str">
        <f t="shared" si="6"/>
        <v/>
      </c>
      <c r="AT13" s="79" t="str">
        <f t="shared" si="6"/>
        <v/>
      </c>
      <c r="AU13" s="65" t="str">
        <f t="shared" si="6"/>
        <v/>
      </c>
      <c r="AV13" s="65" t="str">
        <f t="shared" si="6"/>
        <v/>
      </c>
      <c r="AW13" s="65" t="str">
        <f t="shared" si="6"/>
        <v/>
      </c>
      <c r="AX13" s="65" t="str">
        <f t="shared" si="6"/>
        <v/>
      </c>
      <c r="AY13" s="65" t="str">
        <f t="shared" si="7"/>
        <v/>
      </c>
      <c r="AZ13" s="65" t="str">
        <f t="shared" si="7"/>
        <v/>
      </c>
      <c r="BA13" s="65" t="str">
        <f t="shared" si="7"/>
        <v/>
      </c>
      <c r="BB13" s="66" t="str">
        <f t="shared" si="7"/>
        <v/>
      </c>
      <c r="BC13" s="66" t="str">
        <f t="shared" si="7"/>
        <v/>
      </c>
      <c r="BD13" s="66" t="str">
        <f t="shared" si="7"/>
        <v/>
      </c>
      <c r="BE13" s="66" t="str">
        <f t="shared" si="7"/>
        <v/>
      </c>
      <c r="BF13" s="66" t="str">
        <f t="shared" si="7"/>
        <v/>
      </c>
      <c r="BG13" s="66" t="str">
        <f t="shared" si="7"/>
        <v/>
      </c>
      <c r="BH13" s="66" t="str">
        <f t="shared" si="7"/>
        <v/>
      </c>
      <c r="BI13" s="66" t="str">
        <f t="shared" si="8"/>
        <v/>
      </c>
      <c r="BJ13" s="66" t="str">
        <f t="shared" si="8"/>
        <v/>
      </c>
      <c r="BK13" s="66" t="str">
        <f t="shared" si="8"/>
        <v/>
      </c>
      <c r="BL13" s="66" t="str">
        <f t="shared" si="8"/>
        <v/>
      </c>
      <c r="BM13" s="66" t="str">
        <f t="shared" si="8"/>
        <v/>
      </c>
      <c r="BN13" s="66" t="str">
        <f t="shared" si="8"/>
        <v/>
      </c>
      <c r="BO13" s="66" t="str">
        <f t="shared" si="8"/>
        <v/>
      </c>
      <c r="BP13" s="66" t="str">
        <f t="shared" si="8"/>
        <v/>
      </c>
      <c r="BQ13" s="66" t="str">
        <f t="shared" si="8"/>
        <v/>
      </c>
      <c r="BR13" s="66" t="str">
        <f t="shared" si="8"/>
        <v/>
      </c>
      <c r="BS13" s="66" t="str">
        <f t="shared" si="9"/>
        <v/>
      </c>
      <c r="BT13" s="66" t="str">
        <f t="shared" si="9"/>
        <v/>
      </c>
      <c r="BU13" s="66" t="str">
        <f t="shared" si="9"/>
        <v/>
      </c>
      <c r="BV13" s="66" t="str">
        <f t="shared" si="9"/>
        <v/>
      </c>
      <c r="BW13" s="66" t="str">
        <f t="shared" si="9"/>
        <v/>
      </c>
      <c r="BX13" s="66" t="str">
        <f t="shared" si="9"/>
        <v/>
      </c>
      <c r="BY13" s="66" t="str">
        <f t="shared" si="9"/>
        <v/>
      </c>
      <c r="BZ13" s="66" t="str">
        <f t="shared" si="9"/>
        <v/>
      </c>
      <c r="CA13" s="66" t="str">
        <f t="shared" si="9"/>
        <v/>
      </c>
      <c r="CB13" s="66" t="str">
        <f t="shared" si="9"/>
        <v/>
      </c>
      <c r="CC13" s="66" t="str">
        <f t="shared" si="10"/>
        <v/>
      </c>
      <c r="CD13" s="66" t="str">
        <f t="shared" si="10"/>
        <v/>
      </c>
      <c r="CE13" s="66" t="str">
        <f t="shared" si="10"/>
        <v/>
      </c>
      <c r="CF13" s="66" t="str">
        <f t="shared" si="10"/>
        <v/>
      </c>
      <c r="CG13" s="66" t="str">
        <f t="shared" si="10"/>
        <v/>
      </c>
      <c r="CH13" s="66" t="str">
        <f t="shared" si="10"/>
        <v/>
      </c>
      <c r="CI13" s="66" t="str">
        <f t="shared" si="10"/>
        <v/>
      </c>
      <c r="CJ13" s="66" t="str">
        <f t="shared" si="10"/>
        <v/>
      </c>
      <c r="CK13" s="66" t="str">
        <f t="shared" si="10"/>
        <v/>
      </c>
      <c r="CL13" s="66" t="str">
        <f t="shared" si="10"/>
        <v/>
      </c>
      <c r="CM13" s="66" t="str">
        <f t="shared" si="11"/>
        <v/>
      </c>
      <c r="CN13" s="66" t="str">
        <f t="shared" si="11"/>
        <v/>
      </c>
      <c r="CO13" s="66" t="str">
        <f t="shared" si="11"/>
        <v/>
      </c>
      <c r="CP13" s="66" t="str">
        <f t="shared" si="11"/>
        <v/>
      </c>
      <c r="CQ13" s="66" t="str">
        <f t="shared" si="11"/>
        <v/>
      </c>
      <c r="CR13" s="66" t="str">
        <f t="shared" si="11"/>
        <v/>
      </c>
      <c r="CS13" s="66" t="str">
        <f t="shared" si="11"/>
        <v/>
      </c>
      <c r="CT13" s="66" t="str">
        <f t="shared" si="11"/>
        <v/>
      </c>
      <c r="CU13" s="66" t="str">
        <f t="shared" si="11"/>
        <v/>
      </c>
      <c r="CV13" s="66" t="str">
        <f t="shared" si="11"/>
        <v/>
      </c>
      <c r="CW13" s="66" t="str">
        <f t="shared" si="12"/>
        <v/>
      </c>
      <c r="CX13" s="66" t="str">
        <f t="shared" si="12"/>
        <v/>
      </c>
      <c r="CY13" s="66" t="str">
        <f t="shared" si="12"/>
        <v/>
      </c>
      <c r="CZ13" s="66" t="str">
        <f t="shared" si="12"/>
        <v/>
      </c>
      <c r="DA13" s="66" t="str">
        <f t="shared" si="12"/>
        <v/>
      </c>
      <c r="DB13" s="66" t="str">
        <f t="shared" si="12"/>
        <v/>
      </c>
      <c r="DC13" s="67"/>
    </row>
    <row r="14" spans="1:113" s="29" customFormat="1" ht="22.5" customHeight="1" x14ac:dyDescent="0.3">
      <c r="A14" s="80" t="str">
        <f>'[1]Procurement Plan'!A8</f>
        <v>AP2482</v>
      </c>
      <c r="B14" s="81" t="str">
        <f>'[1]Procurement Plan'!B8</f>
        <v>Windows and External Doors Framework</v>
      </c>
      <c r="C14" s="71">
        <f t="shared" si="13"/>
        <v>45780</v>
      </c>
      <c r="D14" s="71">
        <f>E14-1</f>
        <v>45838</v>
      </c>
      <c r="E14" s="72">
        <f>F14-30</f>
        <v>45839</v>
      </c>
      <c r="F14" s="72">
        <f t="shared" si="1"/>
        <v>45869</v>
      </c>
      <c r="G14" s="74">
        <f>'Procurement Plan'!L8</f>
        <v>45870</v>
      </c>
      <c r="H14" s="74">
        <f t="shared" si="2"/>
        <v>46022</v>
      </c>
      <c r="I14" s="76">
        <f t="shared" si="15"/>
        <v>46023</v>
      </c>
      <c r="J14" s="76">
        <f>'Procurement Plan'!M8</f>
        <v>46050</v>
      </c>
      <c r="K14" s="77" t="str">
        <f t="shared" si="3"/>
        <v/>
      </c>
      <c r="L14" s="98" t="str">
        <f t="shared" si="3"/>
        <v/>
      </c>
      <c r="M14" s="98" t="str">
        <f t="shared" si="3"/>
        <v/>
      </c>
      <c r="N14" s="98" t="str">
        <f t="shared" si="3"/>
        <v/>
      </c>
      <c r="O14" s="98" t="str">
        <f t="shared" si="3"/>
        <v/>
      </c>
      <c r="P14" s="98" t="str">
        <f t="shared" si="3"/>
        <v>pp</v>
      </c>
      <c r="Q14" s="98" t="str">
        <f t="shared" si="3"/>
        <v>me</v>
      </c>
      <c r="R14" s="98" t="str">
        <f t="shared" si="3"/>
        <v>p</v>
      </c>
      <c r="S14" s="78" t="str">
        <f t="shared" si="3"/>
        <v>p</v>
      </c>
      <c r="T14" s="78" t="str">
        <f t="shared" si="3"/>
        <v>p</v>
      </c>
      <c r="U14" s="78" t="str">
        <f t="shared" si="4"/>
        <v>p</v>
      </c>
      <c r="V14" s="79" t="str">
        <f t="shared" si="4"/>
        <v>p</v>
      </c>
      <c r="W14" s="77" t="str">
        <f t="shared" si="4"/>
        <v>m</v>
      </c>
      <c r="X14" s="78" t="str">
        <f t="shared" si="4"/>
        <v/>
      </c>
      <c r="Y14" s="78" t="str">
        <f t="shared" si="4"/>
        <v/>
      </c>
      <c r="Z14" s="78" t="str">
        <f t="shared" si="4"/>
        <v/>
      </c>
      <c r="AA14" s="78" t="str">
        <f t="shared" si="4"/>
        <v/>
      </c>
      <c r="AB14" s="78" t="str">
        <f t="shared" si="4"/>
        <v/>
      </c>
      <c r="AC14" s="78" t="str">
        <f t="shared" si="4"/>
        <v/>
      </c>
      <c r="AD14" s="78" t="str">
        <f t="shared" si="4"/>
        <v/>
      </c>
      <c r="AE14" s="78" t="str">
        <f t="shared" si="5"/>
        <v/>
      </c>
      <c r="AF14" s="78" t="str">
        <f t="shared" si="5"/>
        <v/>
      </c>
      <c r="AG14" s="78" t="str">
        <f t="shared" si="5"/>
        <v/>
      </c>
      <c r="AH14" s="79" t="str">
        <f t="shared" si="5"/>
        <v/>
      </c>
      <c r="AI14" s="77" t="str">
        <f t="shared" si="5"/>
        <v/>
      </c>
      <c r="AJ14" s="78" t="str">
        <f t="shared" si="5"/>
        <v/>
      </c>
      <c r="AK14" s="78" t="str">
        <f t="shared" si="5"/>
        <v/>
      </c>
      <c r="AL14" s="78" t="str">
        <f t="shared" si="5"/>
        <v/>
      </c>
      <c r="AM14" s="78" t="str">
        <f t="shared" si="5"/>
        <v/>
      </c>
      <c r="AN14" s="78" t="str">
        <f t="shared" si="5"/>
        <v/>
      </c>
      <c r="AO14" s="78" t="str">
        <f t="shared" si="6"/>
        <v/>
      </c>
      <c r="AP14" s="78" t="str">
        <f t="shared" si="6"/>
        <v/>
      </c>
      <c r="AQ14" s="78" t="str">
        <f t="shared" si="6"/>
        <v/>
      </c>
      <c r="AR14" s="78" t="str">
        <f t="shared" si="6"/>
        <v/>
      </c>
      <c r="AS14" s="78" t="str">
        <f t="shared" si="6"/>
        <v/>
      </c>
      <c r="AT14" s="79" t="str">
        <f t="shared" si="6"/>
        <v/>
      </c>
      <c r="AU14" s="65" t="str">
        <f t="shared" si="6"/>
        <v/>
      </c>
      <c r="AV14" s="65" t="str">
        <f t="shared" si="6"/>
        <v/>
      </c>
      <c r="AW14" s="65" t="str">
        <f t="shared" si="6"/>
        <v/>
      </c>
      <c r="AX14" s="65" t="str">
        <f t="shared" si="6"/>
        <v/>
      </c>
      <c r="AY14" s="65" t="str">
        <f t="shared" si="7"/>
        <v/>
      </c>
      <c r="AZ14" s="65" t="str">
        <f t="shared" si="7"/>
        <v/>
      </c>
      <c r="BA14" s="65" t="str">
        <f t="shared" si="7"/>
        <v/>
      </c>
      <c r="BB14" s="66" t="str">
        <f t="shared" si="7"/>
        <v/>
      </c>
      <c r="BC14" s="66" t="str">
        <f t="shared" si="7"/>
        <v/>
      </c>
      <c r="BD14" s="66" t="str">
        <f t="shared" si="7"/>
        <v/>
      </c>
      <c r="BE14" s="66" t="str">
        <f t="shared" si="7"/>
        <v/>
      </c>
      <c r="BF14" s="66" t="str">
        <f t="shared" si="7"/>
        <v/>
      </c>
      <c r="BG14" s="66" t="str">
        <f t="shared" si="7"/>
        <v/>
      </c>
      <c r="BH14" s="66" t="str">
        <f t="shared" si="7"/>
        <v/>
      </c>
      <c r="BI14" s="66" t="str">
        <f t="shared" si="8"/>
        <v/>
      </c>
      <c r="BJ14" s="66" t="str">
        <f t="shared" si="8"/>
        <v/>
      </c>
      <c r="BK14" s="66" t="str">
        <f t="shared" si="8"/>
        <v/>
      </c>
      <c r="BL14" s="66" t="str">
        <f t="shared" si="8"/>
        <v/>
      </c>
      <c r="BM14" s="66" t="str">
        <f t="shared" si="8"/>
        <v/>
      </c>
      <c r="BN14" s="66" t="str">
        <f t="shared" si="8"/>
        <v/>
      </c>
      <c r="BO14" s="66" t="str">
        <f t="shared" si="8"/>
        <v/>
      </c>
      <c r="BP14" s="66" t="str">
        <f t="shared" si="8"/>
        <v/>
      </c>
      <c r="BQ14" s="66" t="str">
        <f t="shared" si="8"/>
        <v/>
      </c>
      <c r="BR14" s="66" t="str">
        <f t="shared" si="8"/>
        <v/>
      </c>
      <c r="BS14" s="66" t="str">
        <f t="shared" si="9"/>
        <v/>
      </c>
      <c r="BT14" s="66" t="str">
        <f t="shared" si="9"/>
        <v/>
      </c>
      <c r="BU14" s="66" t="str">
        <f t="shared" si="9"/>
        <v/>
      </c>
      <c r="BV14" s="66" t="str">
        <f t="shared" si="9"/>
        <v/>
      </c>
      <c r="BW14" s="66" t="str">
        <f t="shared" si="9"/>
        <v/>
      </c>
      <c r="BX14" s="66" t="str">
        <f t="shared" si="9"/>
        <v/>
      </c>
      <c r="BY14" s="66" t="str">
        <f t="shared" si="9"/>
        <v/>
      </c>
      <c r="BZ14" s="66" t="str">
        <f t="shared" si="9"/>
        <v/>
      </c>
      <c r="CA14" s="66" t="str">
        <f t="shared" si="9"/>
        <v/>
      </c>
      <c r="CB14" s="66" t="str">
        <f t="shared" si="9"/>
        <v/>
      </c>
      <c r="CC14" s="66" t="str">
        <f t="shared" si="10"/>
        <v/>
      </c>
      <c r="CD14" s="66" t="str">
        <f t="shared" si="10"/>
        <v/>
      </c>
      <c r="CE14" s="66" t="str">
        <f t="shared" si="10"/>
        <v/>
      </c>
      <c r="CF14" s="66" t="str">
        <f t="shared" si="10"/>
        <v/>
      </c>
      <c r="CG14" s="66" t="str">
        <f t="shared" si="10"/>
        <v/>
      </c>
      <c r="CH14" s="66" t="str">
        <f t="shared" si="10"/>
        <v/>
      </c>
      <c r="CI14" s="66" t="str">
        <f t="shared" si="10"/>
        <v/>
      </c>
      <c r="CJ14" s="66" t="str">
        <f t="shared" si="10"/>
        <v/>
      </c>
      <c r="CK14" s="66" t="str">
        <f t="shared" si="10"/>
        <v/>
      </c>
      <c r="CL14" s="66" t="str">
        <f t="shared" si="10"/>
        <v/>
      </c>
      <c r="CM14" s="66" t="str">
        <f t="shared" si="11"/>
        <v/>
      </c>
      <c r="CN14" s="66" t="str">
        <f t="shared" si="11"/>
        <v/>
      </c>
      <c r="CO14" s="66" t="str">
        <f t="shared" si="11"/>
        <v/>
      </c>
      <c r="CP14" s="66" t="str">
        <f t="shared" si="11"/>
        <v/>
      </c>
      <c r="CQ14" s="66" t="str">
        <f t="shared" si="11"/>
        <v/>
      </c>
      <c r="CR14" s="66" t="str">
        <f t="shared" si="11"/>
        <v/>
      </c>
      <c r="CS14" s="66" t="str">
        <f t="shared" si="11"/>
        <v/>
      </c>
      <c r="CT14" s="66" t="str">
        <f t="shared" si="11"/>
        <v/>
      </c>
      <c r="CU14" s="66" t="str">
        <f t="shared" si="11"/>
        <v/>
      </c>
      <c r="CV14" s="66" t="str">
        <f t="shared" si="11"/>
        <v/>
      </c>
      <c r="CW14" s="66" t="str">
        <f t="shared" si="12"/>
        <v/>
      </c>
      <c r="CX14" s="66" t="str">
        <f t="shared" si="12"/>
        <v/>
      </c>
      <c r="CY14" s="66" t="str">
        <f t="shared" si="12"/>
        <v/>
      </c>
      <c r="CZ14" s="66" t="str">
        <f t="shared" si="12"/>
        <v/>
      </c>
      <c r="DA14" s="66" t="str">
        <f t="shared" si="12"/>
        <v/>
      </c>
      <c r="DB14" s="66" t="str">
        <f t="shared" si="12"/>
        <v/>
      </c>
      <c r="DC14" s="67"/>
    </row>
    <row r="15" spans="1:113" s="29" customFormat="1" ht="22.5" customHeight="1" x14ac:dyDescent="0.3">
      <c r="A15" s="80" t="str">
        <f>'[1]Procurement Plan'!A9</f>
        <v>AP2495</v>
      </c>
      <c r="B15" s="81" t="str">
        <f>'[1]Procurement Plan'!B9</f>
        <v>Asbestos Removals Framework</v>
      </c>
      <c r="C15" s="71">
        <f t="shared" si="13"/>
        <v>45780</v>
      </c>
      <c r="D15" s="71">
        <f t="shared" si="0"/>
        <v>45838</v>
      </c>
      <c r="E15" s="72">
        <f>F15-30</f>
        <v>45839</v>
      </c>
      <c r="F15" s="72">
        <f t="shared" si="1"/>
        <v>45869</v>
      </c>
      <c r="G15" s="74">
        <f>'Procurement Plan'!L9</f>
        <v>45870</v>
      </c>
      <c r="H15" s="74">
        <f t="shared" si="2"/>
        <v>46022</v>
      </c>
      <c r="I15" s="76">
        <f t="shared" si="15"/>
        <v>46023</v>
      </c>
      <c r="J15" s="76">
        <f>'Procurement Plan'!M9</f>
        <v>46050</v>
      </c>
      <c r="K15" s="77" t="str">
        <f t="shared" si="3"/>
        <v/>
      </c>
      <c r="L15" s="78" t="str">
        <f t="shared" si="3"/>
        <v/>
      </c>
      <c r="M15" s="78" t="str">
        <f t="shared" si="3"/>
        <v/>
      </c>
      <c r="N15" s="78" t="str">
        <f t="shared" si="3"/>
        <v/>
      </c>
      <c r="O15" s="78" t="str">
        <f t="shared" si="3"/>
        <v/>
      </c>
      <c r="P15" s="78" t="str">
        <f t="shared" si="3"/>
        <v>pp</v>
      </c>
      <c r="Q15" s="78" t="str">
        <f t="shared" si="3"/>
        <v>me</v>
      </c>
      <c r="R15" s="78" t="str">
        <f t="shared" si="3"/>
        <v>p</v>
      </c>
      <c r="S15" s="78" t="str">
        <f t="shared" si="3"/>
        <v>p</v>
      </c>
      <c r="T15" s="78" t="str">
        <f t="shared" si="3"/>
        <v>p</v>
      </c>
      <c r="U15" s="78" t="str">
        <f t="shared" si="4"/>
        <v>p</v>
      </c>
      <c r="V15" s="79" t="str">
        <f t="shared" si="4"/>
        <v>p</v>
      </c>
      <c r="W15" s="77" t="str">
        <f t="shared" si="4"/>
        <v>m</v>
      </c>
      <c r="X15" s="78" t="str">
        <f t="shared" si="4"/>
        <v/>
      </c>
      <c r="Y15" s="78" t="str">
        <f t="shared" si="4"/>
        <v/>
      </c>
      <c r="Z15" s="78" t="str">
        <f t="shared" si="4"/>
        <v/>
      </c>
      <c r="AA15" s="78" t="str">
        <f t="shared" si="4"/>
        <v/>
      </c>
      <c r="AB15" s="78" t="str">
        <f t="shared" si="4"/>
        <v/>
      </c>
      <c r="AC15" s="78" t="str">
        <f t="shared" si="4"/>
        <v/>
      </c>
      <c r="AD15" s="78" t="str">
        <f t="shared" si="4"/>
        <v/>
      </c>
      <c r="AE15" s="78" t="str">
        <f t="shared" si="5"/>
        <v/>
      </c>
      <c r="AF15" s="78" t="str">
        <f t="shared" si="5"/>
        <v/>
      </c>
      <c r="AG15" s="78" t="str">
        <f t="shared" si="5"/>
        <v/>
      </c>
      <c r="AH15" s="79" t="str">
        <f t="shared" si="5"/>
        <v/>
      </c>
      <c r="AI15" s="77" t="str">
        <f t="shared" si="5"/>
        <v/>
      </c>
      <c r="AJ15" s="78" t="str">
        <f t="shared" si="5"/>
        <v/>
      </c>
      <c r="AK15" s="78" t="str">
        <f t="shared" si="5"/>
        <v/>
      </c>
      <c r="AL15" s="78" t="str">
        <f t="shared" si="5"/>
        <v/>
      </c>
      <c r="AM15" s="78" t="str">
        <f t="shared" si="5"/>
        <v/>
      </c>
      <c r="AN15" s="78" t="str">
        <f t="shared" si="5"/>
        <v/>
      </c>
      <c r="AO15" s="78" t="str">
        <f t="shared" si="6"/>
        <v/>
      </c>
      <c r="AP15" s="78" t="str">
        <f t="shared" si="6"/>
        <v/>
      </c>
      <c r="AQ15" s="78" t="str">
        <f t="shared" si="6"/>
        <v/>
      </c>
      <c r="AR15" s="78" t="str">
        <f t="shared" si="6"/>
        <v/>
      </c>
      <c r="AS15" s="78" t="str">
        <f t="shared" si="6"/>
        <v/>
      </c>
      <c r="AT15" s="79" t="str">
        <f t="shared" si="6"/>
        <v/>
      </c>
      <c r="AU15" s="65" t="str">
        <f t="shared" si="6"/>
        <v/>
      </c>
      <c r="AV15" s="65" t="str">
        <f t="shared" si="6"/>
        <v/>
      </c>
      <c r="AW15" s="65" t="str">
        <f t="shared" si="6"/>
        <v/>
      </c>
      <c r="AX15" s="65" t="str">
        <f t="shared" si="6"/>
        <v/>
      </c>
      <c r="AY15" s="65" t="str">
        <f t="shared" si="7"/>
        <v/>
      </c>
      <c r="AZ15" s="65" t="str">
        <f t="shared" si="7"/>
        <v/>
      </c>
      <c r="BA15" s="65" t="str">
        <f t="shared" si="7"/>
        <v/>
      </c>
      <c r="BB15" s="66" t="str">
        <f t="shared" si="7"/>
        <v/>
      </c>
      <c r="BC15" s="66" t="str">
        <f t="shared" si="7"/>
        <v/>
      </c>
      <c r="BD15" s="66" t="str">
        <f t="shared" si="7"/>
        <v/>
      </c>
      <c r="BE15" s="66" t="str">
        <f t="shared" si="7"/>
        <v/>
      </c>
      <c r="BF15" s="66" t="str">
        <f t="shared" si="7"/>
        <v/>
      </c>
      <c r="BG15" s="66" t="str">
        <f t="shared" si="7"/>
        <v/>
      </c>
      <c r="BH15" s="66" t="str">
        <f t="shared" si="7"/>
        <v/>
      </c>
      <c r="BI15" s="66" t="str">
        <f t="shared" si="8"/>
        <v/>
      </c>
      <c r="BJ15" s="66" t="str">
        <f t="shared" si="8"/>
        <v/>
      </c>
      <c r="BK15" s="66" t="str">
        <f t="shared" si="8"/>
        <v/>
      </c>
      <c r="BL15" s="66" t="str">
        <f t="shared" si="8"/>
        <v/>
      </c>
      <c r="BM15" s="66" t="str">
        <f t="shared" si="8"/>
        <v/>
      </c>
      <c r="BN15" s="66" t="str">
        <f t="shared" si="8"/>
        <v/>
      </c>
      <c r="BO15" s="66" t="str">
        <f t="shared" si="8"/>
        <v/>
      </c>
      <c r="BP15" s="66" t="str">
        <f t="shared" si="8"/>
        <v/>
      </c>
      <c r="BQ15" s="66" t="str">
        <f t="shared" si="8"/>
        <v/>
      </c>
      <c r="BR15" s="66" t="str">
        <f t="shared" si="8"/>
        <v/>
      </c>
      <c r="BS15" s="66" t="str">
        <f t="shared" si="9"/>
        <v/>
      </c>
      <c r="BT15" s="66" t="str">
        <f t="shared" si="9"/>
        <v/>
      </c>
      <c r="BU15" s="66" t="str">
        <f t="shared" si="9"/>
        <v/>
      </c>
      <c r="BV15" s="66" t="str">
        <f t="shared" si="9"/>
        <v/>
      </c>
      <c r="BW15" s="66" t="str">
        <f t="shared" si="9"/>
        <v/>
      </c>
      <c r="BX15" s="66" t="str">
        <f t="shared" si="9"/>
        <v/>
      </c>
      <c r="BY15" s="66" t="str">
        <f t="shared" si="9"/>
        <v/>
      </c>
      <c r="BZ15" s="66" t="str">
        <f t="shared" si="9"/>
        <v/>
      </c>
      <c r="CA15" s="66" t="str">
        <f t="shared" si="9"/>
        <v/>
      </c>
      <c r="CB15" s="66" t="str">
        <f t="shared" si="9"/>
        <v/>
      </c>
      <c r="CC15" s="66" t="str">
        <f t="shared" si="10"/>
        <v/>
      </c>
      <c r="CD15" s="66" t="str">
        <f t="shared" si="10"/>
        <v/>
      </c>
      <c r="CE15" s="66" t="str">
        <f t="shared" si="10"/>
        <v/>
      </c>
      <c r="CF15" s="66" t="str">
        <f t="shared" si="10"/>
        <v/>
      </c>
      <c r="CG15" s="66" t="str">
        <f t="shared" si="10"/>
        <v/>
      </c>
      <c r="CH15" s="66" t="str">
        <f t="shared" si="10"/>
        <v/>
      </c>
      <c r="CI15" s="66" t="str">
        <f t="shared" si="10"/>
        <v/>
      </c>
      <c r="CJ15" s="66" t="str">
        <f t="shared" si="10"/>
        <v/>
      </c>
      <c r="CK15" s="66" t="str">
        <f t="shared" si="10"/>
        <v/>
      </c>
      <c r="CL15" s="66" t="str">
        <f t="shared" si="10"/>
        <v/>
      </c>
      <c r="CM15" s="66" t="str">
        <f t="shared" si="11"/>
        <v/>
      </c>
      <c r="CN15" s="66" t="str">
        <f t="shared" si="11"/>
        <v/>
      </c>
      <c r="CO15" s="66" t="str">
        <f t="shared" si="11"/>
        <v/>
      </c>
      <c r="CP15" s="66" t="str">
        <f t="shared" si="11"/>
        <v/>
      </c>
      <c r="CQ15" s="66" t="str">
        <f t="shared" si="11"/>
        <v/>
      </c>
      <c r="CR15" s="66" t="str">
        <f t="shared" si="11"/>
        <v/>
      </c>
      <c r="CS15" s="66" t="str">
        <f t="shared" si="11"/>
        <v/>
      </c>
      <c r="CT15" s="66" t="str">
        <f t="shared" si="11"/>
        <v/>
      </c>
      <c r="CU15" s="66" t="str">
        <f t="shared" si="11"/>
        <v/>
      </c>
      <c r="CV15" s="66" t="str">
        <f t="shared" si="11"/>
        <v/>
      </c>
      <c r="CW15" s="66" t="str">
        <f t="shared" si="12"/>
        <v/>
      </c>
      <c r="CX15" s="66" t="str">
        <f t="shared" si="12"/>
        <v/>
      </c>
      <c r="CY15" s="66" t="str">
        <f t="shared" si="12"/>
        <v/>
      </c>
      <c r="CZ15" s="66" t="str">
        <f t="shared" si="12"/>
        <v/>
      </c>
      <c r="DA15" s="66" t="str">
        <f t="shared" si="12"/>
        <v/>
      </c>
      <c r="DB15" s="66" t="str">
        <f t="shared" si="12"/>
        <v/>
      </c>
      <c r="DC15" s="67"/>
    </row>
    <row r="16" spans="1:113" s="29" customFormat="1" ht="22.5" customHeight="1" x14ac:dyDescent="0.3">
      <c r="A16" s="80" t="str">
        <f>'[1]Procurement Plan'!A11</f>
        <v>AP2496</v>
      </c>
      <c r="B16" s="81" t="str">
        <f>'[1]Procurement Plan'!B11</f>
        <v>Roofing Framework</v>
      </c>
      <c r="C16" s="71">
        <f t="shared" si="13"/>
        <v>45811</v>
      </c>
      <c r="D16" s="71">
        <f t="shared" si="0"/>
        <v>45869</v>
      </c>
      <c r="E16" s="72">
        <f>F16-30</f>
        <v>45870</v>
      </c>
      <c r="F16" s="72">
        <f t="shared" si="1"/>
        <v>45900</v>
      </c>
      <c r="G16" s="74">
        <f>'Procurement Plan'!L10</f>
        <v>45901</v>
      </c>
      <c r="H16" s="74">
        <f t="shared" si="2"/>
        <v>46112</v>
      </c>
      <c r="I16" s="76">
        <f>J16-28</f>
        <v>46113</v>
      </c>
      <c r="J16" s="76">
        <f>'Procurement Plan'!M10</f>
        <v>46141</v>
      </c>
      <c r="K16" s="77" t="str">
        <f t="shared" si="3"/>
        <v/>
      </c>
      <c r="L16" s="78" t="str">
        <f t="shared" si="3"/>
        <v/>
      </c>
      <c r="M16" s="78" t="str">
        <f t="shared" si="3"/>
        <v/>
      </c>
      <c r="N16" s="78" t="str">
        <f t="shared" si="3"/>
        <v/>
      </c>
      <c r="O16" s="84" t="str">
        <f t="shared" si="3"/>
        <v/>
      </c>
      <c r="P16" s="78" t="str">
        <f t="shared" si="3"/>
        <v/>
      </c>
      <c r="Q16" s="78" t="str">
        <f t="shared" si="3"/>
        <v>pp</v>
      </c>
      <c r="R16" s="78" t="str">
        <f t="shared" si="3"/>
        <v>me</v>
      </c>
      <c r="S16" s="78" t="str">
        <f t="shared" si="3"/>
        <v>p</v>
      </c>
      <c r="T16" s="78" t="str">
        <f t="shared" si="3"/>
        <v>p</v>
      </c>
      <c r="U16" s="78" t="str">
        <f t="shared" si="4"/>
        <v>p</v>
      </c>
      <c r="V16" s="79" t="str">
        <f t="shared" si="4"/>
        <v>p</v>
      </c>
      <c r="W16" s="77" t="str">
        <f t="shared" si="4"/>
        <v>p</v>
      </c>
      <c r="X16" s="78" t="str">
        <f t="shared" si="4"/>
        <v>p</v>
      </c>
      <c r="Y16" s="78" t="str">
        <f t="shared" si="4"/>
        <v>p</v>
      </c>
      <c r="Z16" s="78" t="str">
        <f t="shared" si="4"/>
        <v>m</v>
      </c>
      <c r="AA16" s="78" t="str">
        <f t="shared" si="4"/>
        <v/>
      </c>
      <c r="AB16" s="78" t="str">
        <f t="shared" si="4"/>
        <v/>
      </c>
      <c r="AC16" s="78" t="str">
        <f t="shared" si="4"/>
        <v/>
      </c>
      <c r="AD16" s="78" t="str">
        <f t="shared" si="4"/>
        <v/>
      </c>
      <c r="AE16" s="78" t="str">
        <f t="shared" si="5"/>
        <v/>
      </c>
      <c r="AF16" s="78" t="str">
        <f t="shared" si="5"/>
        <v/>
      </c>
      <c r="AG16" s="78" t="str">
        <f t="shared" si="5"/>
        <v/>
      </c>
      <c r="AH16" s="79" t="str">
        <f t="shared" si="5"/>
        <v/>
      </c>
      <c r="AI16" s="77" t="str">
        <f t="shared" si="5"/>
        <v/>
      </c>
      <c r="AJ16" s="78" t="str">
        <f t="shared" si="5"/>
        <v/>
      </c>
      <c r="AK16" s="78" t="str">
        <f t="shared" si="5"/>
        <v/>
      </c>
      <c r="AL16" s="78" t="str">
        <f t="shared" si="5"/>
        <v/>
      </c>
      <c r="AM16" s="78" t="str">
        <f t="shared" si="5"/>
        <v/>
      </c>
      <c r="AN16" s="78" t="str">
        <f t="shared" si="5"/>
        <v/>
      </c>
      <c r="AO16" s="78" t="str">
        <f t="shared" si="6"/>
        <v/>
      </c>
      <c r="AP16" s="78" t="str">
        <f t="shared" si="6"/>
        <v/>
      </c>
      <c r="AQ16" s="78" t="str">
        <f t="shared" si="6"/>
        <v/>
      </c>
      <c r="AR16" s="78" t="str">
        <f t="shared" si="6"/>
        <v/>
      </c>
      <c r="AS16" s="78" t="str">
        <f t="shared" si="6"/>
        <v/>
      </c>
      <c r="AT16" s="79" t="str">
        <f t="shared" si="6"/>
        <v/>
      </c>
      <c r="AU16" s="65" t="str">
        <f t="shared" si="6"/>
        <v/>
      </c>
      <c r="AV16" s="65" t="str">
        <f t="shared" si="6"/>
        <v/>
      </c>
      <c r="AW16" s="65" t="str">
        <f t="shared" si="6"/>
        <v/>
      </c>
      <c r="AX16" s="65" t="str">
        <f t="shared" si="6"/>
        <v/>
      </c>
      <c r="AY16" s="65" t="str">
        <f t="shared" si="7"/>
        <v/>
      </c>
      <c r="AZ16" s="65" t="str">
        <f t="shared" si="7"/>
        <v/>
      </c>
      <c r="BA16" s="65" t="str">
        <f t="shared" si="7"/>
        <v/>
      </c>
      <c r="BB16" s="66" t="str">
        <f t="shared" si="7"/>
        <v/>
      </c>
      <c r="BC16" s="66" t="str">
        <f t="shared" si="7"/>
        <v/>
      </c>
      <c r="BD16" s="66" t="str">
        <f t="shared" si="7"/>
        <v/>
      </c>
      <c r="BE16" s="66" t="str">
        <f t="shared" si="7"/>
        <v/>
      </c>
      <c r="BF16" s="66" t="str">
        <f t="shared" si="7"/>
        <v/>
      </c>
      <c r="BG16" s="66" t="str">
        <f t="shared" si="7"/>
        <v/>
      </c>
      <c r="BH16" s="66" t="str">
        <f t="shared" si="7"/>
        <v/>
      </c>
      <c r="BI16" s="66" t="str">
        <f t="shared" si="8"/>
        <v/>
      </c>
      <c r="BJ16" s="66" t="str">
        <f t="shared" si="8"/>
        <v/>
      </c>
      <c r="BK16" s="66" t="str">
        <f t="shared" si="8"/>
        <v/>
      </c>
      <c r="BL16" s="66" t="str">
        <f t="shared" si="8"/>
        <v/>
      </c>
      <c r="BM16" s="66" t="str">
        <f t="shared" si="8"/>
        <v/>
      </c>
      <c r="BN16" s="66" t="str">
        <f t="shared" si="8"/>
        <v/>
      </c>
      <c r="BO16" s="66" t="str">
        <f t="shared" si="8"/>
        <v/>
      </c>
      <c r="BP16" s="66" t="str">
        <f t="shared" si="8"/>
        <v/>
      </c>
      <c r="BQ16" s="66" t="str">
        <f t="shared" si="8"/>
        <v/>
      </c>
      <c r="BR16" s="66" t="str">
        <f t="shared" si="8"/>
        <v/>
      </c>
      <c r="BS16" s="66" t="str">
        <f t="shared" si="9"/>
        <v/>
      </c>
      <c r="BT16" s="66" t="str">
        <f t="shared" si="9"/>
        <v/>
      </c>
      <c r="BU16" s="66" t="str">
        <f t="shared" si="9"/>
        <v/>
      </c>
      <c r="BV16" s="66" t="str">
        <f t="shared" si="9"/>
        <v/>
      </c>
      <c r="BW16" s="66" t="str">
        <f t="shared" si="9"/>
        <v/>
      </c>
      <c r="BX16" s="66" t="str">
        <f t="shared" si="9"/>
        <v/>
      </c>
      <c r="BY16" s="66" t="str">
        <f t="shared" si="9"/>
        <v/>
      </c>
      <c r="BZ16" s="66" t="str">
        <f t="shared" si="9"/>
        <v/>
      </c>
      <c r="CA16" s="66" t="str">
        <f t="shared" si="9"/>
        <v/>
      </c>
      <c r="CB16" s="66" t="str">
        <f t="shared" si="9"/>
        <v/>
      </c>
      <c r="CC16" s="66" t="str">
        <f t="shared" si="10"/>
        <v/>
      </c>
      <c r="CD16" s="66" t="str">
        <f t="shared" si="10"/>
        <v/>
      </c>
      <c r="CE16" s="66" t="str">
        <f t="shared" si="10"/>
        <v/>
      </c>
      <c r="CF16" s="66" t="str">
        <f t="shared" si="10"/>
        <v/>
      </c>
      <c r="CG16" s="66" t="str">
        <f t="shared" si="10"/>
        <v/>
      </c>
      <c r="CH16" s="66" t="str">
        <f t="shared" si="10"/>
        <v/>
      </c>
      <c r="CI16" s="66" t="str">
        <f t="shared" si="10"/>
        <v/>
      </c>
      <c r="CJ16" s="66" t="str">
        <f t="shared" si="10"/>
        <v/>
      </c>
      <c r="CK16" s="66" t="str">
        <f t="shared" si="10"/>
        <v/>
      </c>
      <c r="CL16" s="66" t="str">
        <f t="shared" si="10"/>
        <v/>
      </c>
      <c r="CM16" s="66" t="str">
        <f t="shared" si="11"/>
        <v/>
      </c>
      <c r="CN16" s="66" t="str">
        <f t="shared" si="11"/>
        <v/>
      </c>
      <c r="CO16" s="66" t="str">
        <f t="shared" si="11"/>
        <v/>
      </c>
      <c r="CP16" s="66" t="str">
        <f t="shared" si="11"/>
        <v/>
      </c>
      <c r="CQ16" s="66" t="str">
        <f t="shared" si="11"/>
        <v/>
      </c>
      <c r="CR16" s="66" t="str">
        <f t="shared" si="11"/>
        <v/>
      </c>
      <c r="CS16" s="66" t="str">
        <f t="shared" si="11"/>
        <v/>
      </c>
      <c r="CT16" s="66" t="str">
        <f t="shared" si="11"/>
        <v/>
      </c>
      <c r="CU16" s="66" t="str">
        <f t="shared" si="11"/>
        <v/>
      </c>
      <c r="CV16" s="66" t="str">
        <f t="shared" si="11"/>
        <v/>
      </c>
      <c r="CW16" s="66" t="str">
        <f t="shared" si="12"/>
        <v/>
      </c>
      <c r="CX16" s="66" t="str">
        <f t="shared" si="12"/>
        <v/>
      </c>
      <c r="CY16" s="66" t="str">
        <f t="shared" si="12"/>
        <v/>
      </c>
      <c r="CZ16" s="66" t="str">
        <f t="shared" si="12"/>
        <v/>
      </c>
      <c r="DA16" s="66" t="str">
        <f t="shared" si="12"/>
        <v/>
      </c>
      <c r="DB16" s="66" t="str">
        <f t="shared" si="12"/>
        <v/>
      </c>
      <c r="DC16" s="67"/>
    </row>
    <row r="17" spans="1:108" s="29" customFormat="1" ht="22.5" customHeight="1" x14ac:dyDescent="0.3">
      <c r="A17" s="80" t="str">
        <f>'[1]Procurement Plan'!A13</f>
        <v>TBC</v>
      </c>
      <c r="B17" s="81" t="str">
        <f>'[1]Procurement Plan'!B13</f>
        <v>Waste Collection Contract</v>
      </c>
      <c r="C17" s="71">
        <f>D17-30</f>
        <v>46023</v>
      </c>
      <c r="D17" s="71">
        <f>G17-1</f>
        <v>46053</v>
      </c>
      <c r="E17" s="72"/>
      <c r="F17" s="72"/>
      <c r="G17" s="74">
        <f>H17-31</f>
        <v>46054</v>
      </c>
      <c r="H17" s="74">
        <f t="shared" si="2"/>
        <v>46085</v>
      </c>
      <c r="I17" s="76">
        <f t="shared" si="15"/>
        <v>46086</v>
      </c>
      <c r="J17" s="76">
        <f>'Procurement Plan'!M11</f>
        <v>46113</v>
      </c>
      <c r="K17" s="77" t="str">
        <f t="shared" ref="K17:T27" si="16">IF(AND(K$8&gt;=$C17,K$8&lt;=$D17),"pp",IF(AND(K$8&gt;=$E17,K$8&lt;=$F17),"me",IF(AND(K$8&gt;=$G17,K$8&lt;=$H17),"p",IF(AND(K$8&gt;=$I17,K$8&lt;=$J17),"m",""))))</f>
        <v/>
      </c>
      <c r="L17" s="78" t="str">
        <f t="shared" si="16"/>
        <v/>
      </c>
      <c r="M17" s="78" t="str">
        <f t="shared" si="16"/>
        <v/>
      </c>
      <c r="N17" s="78" t="str">
        <f t="shared" si="16"/>
        <v/>
      </c>
      <c r="O17" s="84" t="str">
        <f t="shared" si="16"/>
        <v/>
      </c>
      <c r="P17" s="78" t="str">
        <f t="shared" si="16"/>
        <v/>
      </c>
      <c r="Q17" s="78" t="str">
        <f t="shared" si="16"/>
        <v/>
      </c>
      <c r="R17" s="78" t="str">
        <f t="shared" si="16"/>
        <v/>
      </c>
      <c r="S17" s="78" t="str">
        <f t="shared" si="16"/>
        <v/>
      </c>
      <c r="T17" s="78" t="str">
        <f t="shared" si="16"/>
        <v/>
      </c>
      <c r="U17" s="78" t="str">
        <f t="shared" ref="U17:AD27" si="17">IF(AND(U$8&gt;=$C17,U$8&lt;=$D17),"pp",IF(AND(U$8&gt;=$E17,U$8&lt;=$F17),"me",IF(AND(U$8&gt;=$G17,U$8&lt;=$H17),"p",IF(AND(U$8&gt;=$I17,U$8&lt;=$J17),"m",""))))</f>
        <v/>
      </c>
      <c r="V17" s="79" t="str">
        <f t="shared" si="17"/>
        <v/>
      </c>
      <c r="W17" s="77" t="str">
        <f t="shared" si="17"/>
        <v>pp</v>
      </c>
      <c r="X17" s="78" t="str">
        <f t="shared" si="17"/>
        <v>p</v>
      </c>
      <c r="Y17" s="78" t="str">
        <f t="shared" si="17"/>
        <v>p</v>
      </c>
      <c r="Z17" s="78" t="str">
        <f t="shared" si="17"/>
        <v>m</v>
      </c>
      <c r="AA17" s="78" t="str">
        <f t="shared" si="17"/>
        <v/>
      </c>
      <c r="AB17" s="78" t="str">
        <f t="shared" si="17"/>
        <v/>
      </c>
      <c r="AC17" s="78" t="str">
        <f t="shared" si="17"/>
        <v/>
      </c>
      <c r="AD17" s="78" t="str">
        <f t="shared" si="17"/>
        <v/>
      </c>
      <c r="AE17" s="78" t="str">
        <f t="shared" ref="AE17:AN27" si="18">IF(AND(AE$8&gt;=$C17,AE$8&lt;=$D17),"pp",IF(AND(AE$8&gt;=$E17,AE$8&lt;=$F17),"me",IF(AND(AE$8&gt;=$G17,AE$8&lt;=$H17),"p",IF(AND(AE$8&gt;=$I17,AE$8&lt;=$J17),"m",""))))</f>
        <v/>
      </c>
      <c r="AF17" s="78" t="str">
        <f t="shared" si="18"/>
        <v/>
      </c>
      <c r="AG17" s="78" t="str">
        <f t="shared" si="18"/>
        <v/>
      </c>
      <c r="AH17" s="79" t="str">
        <f t="shared" si="18"/>
        <v/>
      </c>
      <c r="AI17" s="77" t="str">
        <f t="shared" si="18"/>
        <v/>
      </c>
      <c r="AJ17" s="78" t="str">
        <f t="shared" si="18"/>
        <v/>
      </c>
      <c r="AK17" s="78" t="str">
        <f t="shared" si="18"/>
        <v/>
      </c>
      <c r="AL17" s="78" t="str">
        <f t="shared" si="18"/>
        <v/>
      </c>
      <c r="AM17" s="78" t="str">
        <f t="shared" si="18"/>
        <v/>
      </c>
      <c r="AN17" s="78" t="str">
        <f t="shared" si="18"/>
        <v/>
      </c>
      <c r="AO17" s="78" t="str">
        <f t="shared" ref="AO17:AX27" si="19">IF(AND(AO$8&gt;=$C17,AO$8&lt;=$D17),"pp",IF(AND(AO$8&gt;=$E17,AO$8&lt;=$F17),"me",IF(AND(AO$8&gt;=$G17,AO$8&lt;=$H17),"p",IF(AND(AO$8&gt;=$I17,AO$8&lt;=$J17),"m",""))))</f>
        <v/>
      </c>
      <c r="AP17" s="78" t="str">
        <f t="shared" si="19"/>
        <v/>
      </c>
      <c r="AQ17" s="78" t="str">
        <f t="shared" si="19"/>
        <v/>
      </c>
      <c r="AR17" s="78" t="str">
        <f t="shared" si="19"/>
        <v/>
      </c>
      <c r="AS17" s="78" t="str">
        <f t="shared" si="19"/>
        <v/>
      </c>
      <c r="AT17" s="79" t="str">
        <f t="shared" si="19"/>
        <v/>
      </c>
      <c r="AU17" s="65" t="str">
        <f t="shared" si="19"/>
        <v/>
      </c>
      <c r="AV17" s="65" t="str">
        <f t="shared" si="19"/>
        <v/>
      </c>
      <c r="AW17" s="65" t="str">
        <f t="shared" si="19"/>
        <v/>
      </c>
      <c r="AX17" s="65" t="str">
        <f t="shared" si="19"/>
        <v/>
      </c>
      <c r="AY17" s="65" t="str">
        <f t="shared" ref="AY17:BH27" si="20">IF(AND(AY$8&gt;=$C17,AY$8&lt;=$D17),"pp",IF(AND(AY$8&gt;=$E17,AY$8&lt;=$F17),"me",IF(AND(AY$8&gt;=$G17,AY$8&lt;=$H17),"p",IF(AND(AY$8&gt;=$I17,AY$8&lt;=$J17),"m",""))))</f>
        <v/>
      </c>
      <c r="AZ17" s="65" t="str">
        <f t="shared" si="20"/>
        <v/>
      </c>
      <c r="BA17" s="65" t="str">
        <f t="shared" si="20"/>
        <v/>
      </c>
      <c r="BB17" s="66" t="str">
        <f t="shared" si="20"/>
        <v/>
      </c>
      <c r="BC17" s="66" t="str">
        <f t="shared" si="20"/>
        <v/>
      </c>
      <c r="BD17" s="66" t="str">
        <f t="shared" si="20"/>
        <v/>
      </c>
      <c r="BE17" s="66" t="str">
        <f t="shared" si="20"/>
        <v/>
      </c>
      <c r="BF17" s="66" t="str">
        <f t="shared" si="20"/>
        <v/>
      </c>
      <c r="BG17" s="66" t="str">
        <f t="shared" si="20"/>
        <v/>
      </c>
      <c r="BH17" s="66" t="str">
        <f t="shared" si="20"/>
        <v/>
      </c>
      <c r="BI17" s="66" t="str">
        <f t="shared" ref="BI17:BR27" si="21">IF(AND(BI$8&gt;=$C17,BI$8&lt;=$D17),"pp",IF(AND(BI$8&gt;=$E17,BI$8&lt;=$F17),"me",IF(AND(BI$8&gt;=$G17,BI$8&lt;=$H17),"p",IF(AND(BI$8&gt;=$I17,BI$8&lt;=$J17),"m",""))))</f>
        <v/>
      </c>
      <c r="BJ17" s="66" t="str">
        <f t="shared" si="21"/>
        <v/>
      </c>
      <c r="BK17" s="66" t="str">
        <f t="shared" si="21"/>
        <v/>
      </c>
      <c r="BL17" s="66" t="str">
        <f t="shared" si="21"/>
        <v/>
      </c>
      <c r="BM17" s="66" t="str">
        <f t="shared" si="21"/>
        <v/>
      </c>
      <c r="BN17" s="66" t="str">
        <f t="shared" si="21"/>
        <v/>
      </c>
      <c r="BO17" s="66" t="str">
        <f t="shared" si="21"/>
        <v/>
      </c>
      <c r="BP17" s="66" t="str">
        <f t="shared" si="21"/>
        <v/>
      </c>
      <c r="BQ17" s="66" t="str">
        <f t="shared" si="21"/>
        <v/>
      </c>
      <c r="BR17" s="66" t="str">
        <f t="shared" si="21"/>
        <v/>
      </c>
      <c r="BS17" s="66" t="str">
        <f t="shared" ref="BS17:CB27" si="22">IF(AND(BS$8&gt;=$C17,BS$8&lt;=$D17),"pp",IF(AND(BS$8&gt;=$E17,BS$8&lt;=$F17),"me",IF(AND(BS$8&gt;=$G17,BS$8&lt;=$H17),"p",IF(AND(BS$8&gt;=$I17,BS$8&lt;=$J17),"m",""))))</f>
        <v/>
      </c>
      <c r="BT17" s="66" t="str">
        <f t="shared" si="22"/>
        <v/>
      </c>
      <c r="BU17" s="66" t="str">
        <f t="shared" si="22"/>
        <v/>
      </c>
      <c r="BV17" s="66" t="str">
        <f t="shared" si="22"/>
        <v/>
      </c>
      <c r="BW17" s="66" t="str">
        <f t="shared" si="22"/>
        <v/>
      </c>
      <c r="BX17" s="66" t="str">
        <f t="shared" si="22"/>
        <v/>
      </c>
      <c r="BY17" s="66" t="str">
        <f t="shared" si="22"/>
        <v/>
      </c>
      <c r="BZ17" s="66" t="str">
        <f t="shared" si="22"/>
        <v/>
      </c>
      <c r="CA17" s="66" t="str">
        <f t="shared" si="22"/>
        <v/>
      </c>
      <c r="CB17" s="66" t="str">
        <f t="shared" si="22"/>
        <v/>
      </c>
      <c r="CC17" s="66" t="str">
        <f t="shared" ref="CC17:CL27" si="23">IF(AND(CC$8&gt;=$C17,CC$8&lt;=$D17),"pp",IF(AND(CC$8&gt;=$E17,CC$8&lt;=$F17),"me",IF(AND(CC$8&gt;=$G17,CC$8&lt;=$H17),"p",IF(AND(CC$8&gt;=$I17,CC$8&lt;=$J17),"m",""))))</f>
        <v/>
      </c>
      <c r="CD17" s="66" t="str">
        <f t="shared" si="23"/>
        <v/>
      </c>
      <c r="CE17" s="66" t="str">
        <f t="shared" si="23"/>
        <v/>
      </c>
      <c r="CF17" s="66" t="str">
        <f t="shared" si="23"/>
        <v/>
      </c>
      <c r="CG17" s="66" t="str">
        <f t="shared" si="23"/>
        <v/>
      </c>
      <c r="CH17" s="66" t="str">
        <f t="shared" si="23"/>
        <v/>
      </c>
      <c r="CI17" s="66" t="str">
        <f t="shared" si="23"/>
        <v/>
      </c>
      <c r="CJ17" s="66" t="str">
        <f t="shared" si="23"/>
        <v/>
      </c>
      <c r="CK17" s="66" t="str">
        <f t="shared" si="23"/>
        <v/>
      </c>
      <c r="CL17" s="66" t="str">
        <f t="shared" si="23"/>
        <v/>
      </c>
      <c r="CM17" s="66" t="str">
        <f t="shared" ref="CM17:CV27" si="24">IF(AND(CM$8&gt;=$C17,CM$8&lt;=$D17),"pp",IF(AND(CM$8&gt;=$E17,CM$8&lt;=$F17),"me",IF(AND(CM$8&gt;=$G17,CM$8&lt;=$H17),"p",IF(AND(CM$8&gt;=$I17,CM$8&lt;=$J17),"m",""))))</f>
        <v/>
      </c>
      <c r="CN17" s="66" t="str">
        <f t="shared" si="24"/>
        <v/>
      </c>
      <c r="CO17" s="66" t="str">
        <f t="shared" si="24"/>
        <v/>
      </c>
      <c r="CP17" s="66" t="str">
        <f t="shared" si="24"/>
        <v/>
      </c>
      <c r="CQ17" s="66" t="str">
        <f t="shared" si="24"/>
        <v/>
      </c>
      <c r="CR17" s="66" t="str">
        <f t="shared" si="24"/>
        <v/>
      </c>
      <c r="CS17" s="66" t="str">
        <f t="shared" si="24"/>
        <v/>
      </c>
      <c r="CT17" s="66" t="str">
        <f t="shared" si="24"/>
        <v/>
      </c>
      <c r="CU17" s="66" t="str">
        <f t="shared" si="24"/>
        <v/>
      </c>
      <c r="CV17" s="66" t="str">
        <f t="shared" si="24"/>
        <v/>
      </c>
      <c r="CW17" s="66" t="str">
        <f t="shared" ref="CW17:DB27" si="25">IF(AND(CW$8&gt;=$C17,CW$8&lt;=$D17),"pp",IF(AND(CW$8&gt;=$E17,CW$8&lt;=$F17),"me",IF(AND(CW$8&gt;=$G17,CW$8&lt;=$H17),"p",IF(AND(CW$8&gt;=$I17,CW$8&lt;=$J17),"m",""))))</f>
        <v/>
      </c>
      <c r="CX17" s="66" t="str">
        <f t="shared" si="25"/>
        <v/>
      </c>
      <c r="CY17" s="66" t="str">
        <f t="shared" si="25"/>
        <v/>
      </c>
      <c r="CZ17" s="66" t="str">
        <f t="shared" si="25"/>
        <v/>
      </c>
      <c r="DA17" s="66" t="str">
        <f t="shared" si="25"/>
        <v/>
      </c>
      <c r="DB17" s="66" t="str">
        <f t="shared" si="25"/>
        <v/>
      </c>
      <c r="DC17" s="67"/>
    </row>
    <row r="18" spans="1:108" s="29" customFormat="1" ht="22.5" customHeight="1" x14ac:dyDescent="0.3">
      <c r="A18" s="80" t="str">
        <f>'[1]Procurement Plan'!A14</f>
        <v>TBC</v>
      </c>
      <c r="B18" s="81" t="str">
        <f>'[1]Procurement Plan'!B14</f>
        <v>Solid Fuel RSM Contract</v>
      </c>
      <c r="C18" s="71">
        <f t="shared" ref="C18:C38" si="26">D18-58</f>
        <v>45842</v>
      </c>
      <c r="D18" s="71">
        <f t="shared" ref="D18:D38" si="27">E18-1</f>
        <v>45900</v>
      </c>
      <c r="E18" s="72">
        <f t="shared" ref="E18:E38" si="28">F18-29</f>
        <v>45901</v>
      </c>
      <c r="F18" s="72">
        <f t="shared" ref="F18:F38" si="29">G18-1</f>
        <v>45930</v>
      </c>
      <c r="G18" s="74">
        <f>'[1]Procurement Plan'!L14</f>
        <v>45931</v>
      </c>
      <c r="H18" s="74">
        <f t="shared" si="2"/>
        <v>46085</v>
      </c>
      <c r="I18" s="76">
        <f t="shared" si="15"/>
        <v>46086</v>
      </c>
      <c r="J18" s="76">
        <f>'Procurement Plan'!M12</f>
        <v>46113</v>
      </c>
      <c r="K18" s="77" t="str">
        <f t="shared" si="16"/>
        <v/>
      </c>
      <c r="L18" s="78" t="str">
        <f t="shared" si="16"/>
        <v/>
      </c>
      <c r="M18" s="78" t="str">
        <f t="shared" si="16"/>
        <v/>
      </c>
      <c r="N18" s="78" t="str">
        <f t="shared" si="16"/>
        <v/>
      </c>
      <c r="O18" s="84" t="str">
        <f t="shared" si="16"/>
        <v/>
      </c>
      <c r="P18" s="78" t="str">
        <f t="shared" si="16"/>
        <v/>
      </c>
      <c r="Q18" s="78" t="str">
        <f t="shared" si="16"/>
        <v/>
      </c>
      <c r="R18" s="78" t="str">
        <f t="shared" si="16"/>
        <v>pp</v>
      </c>
      <c r="S18" s="78" t="str">
        <f t="shared" si="16"/>
        <v>me</v>
      </c>
      <c r="T18" s="78" t="str">
        <f t="shared" si="16"/>
        <v>p</v>
      </c>
      <c r="U18" s="78" t="str">
        <f t="shared" si="17"/>
        <v>p</v>
      </c>
      <c r="V18" s="79" t="str">
        <f t="shared" si="17"/>
        <v>p</v>
      </c>
      <c r="W18" s="77" t="str">
        <f t="shared" si="17"/>
        <v>p</v>
      </c>
      <c r="X18" s="78" t="str">
        <f t="shared" si="17"/>
        <v>p</v>
      </c>
      <c r="Y18" s="78" t="str">
        <f t="shared" si="17"/>
        <v>p</v>
      </c>
      <c r="Z18" s="78" t="str">
        <f t="shared" si="17"/>
        <v>m</v>
      </c>
      <c r="AA18" s="78" t="str">
        <f t="shared" si="17"/>
        <v/>
      </c>
      <c r="AB18" s="78" t="str">
        <f t="shared" si="17"/>
        <v/>
      </c>
      <c r="AC18" s="78" t="str">
        <f t="shared" si="17"/>
        <v/>
      </c>
      <c r="AD18" s="78" t="str">
        <f t="shared" si="17"/>
        <v/>
      </c>
      <c r="AE18" s="78" t="str">
        <f t="shared" si="18"/>
        <v/>
      </c>
      <c r="AF18" s="78" t="str">
        <f t="shared" si="18"/>
        <v/>
      </c>
      <c r="AG18" s="78" t="str">
        <f t="shared" si="18"/>
        <v/>
      </c>
      <c r="AH18" s="79" t="str">
        <f t="shared" si="18"/>
        <v/>
      </c>
      <c r="AI18" s="77" t="str">
        <f t="shared" si="18"/>
        <v/>
      </c>
      <c r="AJ18" s="78" t="str">
        <f t="shared" si="18"/>
        <v/>
      </c>
      <c r="AK18" s="78" t="str">
        <f t="shared" si="18"/>
        <v/>
      </c>
      <c r="AL18" s="78" t="str">
        <f t="shared" si="18"/>
        <v/>
      </c>
      <c r="AM18" s="78" t="str">
        <f t="shared" si="18"/>
        <v/>
      </c>
      <c r="AN18" s="78" t="str">
        <f t="shared" si="18"/>
        <v/>
      </c>
      <c r="AO18" s="78" t="str">
        <f t="shared" si="19"/>
        <v/>
      </c>
      <c r="AP18" s="78" t="str">
        <f t="shared" si="19"/>
        <v/>
      </c>
      <c r="AQ18" s="78" t="str">
        <f t="shared" si="19"/>
        <v/>
      </c>
      <c r="AR18" s="78" t="str">
        <f t="shared" si="19"/>
        <v/>
      </c>
      <c r="AS18" s="78" t="str">
        <f t="shared" si="19"/>
        <v/>
      </c>
      <c r="AT18" s="79" t="str">
        <f t="shared" si="19"/>
        <v/>
      </c>
      <c r="AU18" s="65" t="str">
        <f t="shared" si="19"/>
        <v/>
      </c>
      <c r="AV18" s="65" t="str">
        <f t="shared" si="19"/>
        <v/>
      </c>
      <c r="AW18" s="65" t="str">
        <f t="shared" si="19"/>
        <v/>
      </c>
      <c r="AX18" s="65" t="str">
        <f t="shared" si="19"/>
        <v/>
      </c>
      <c r="AY18" s="65" t="str">
        <f t="shared" si="20"/>
        <v/>
      </c>
      <c r="AZ18" s="65" t="str">
        <f t="shared" si="20"/>
        <v/>
      </c>
      <c r="BA18" s="65" t="str">
        <f t="shared" si="20"/>
        <v/>
      </c>
      <c r="BB18" s="66" t="str">
        <f t="shared" si="20"/>
        <v/>
      </c>
      <c r="BC18" s="66" t="str">
        <f t="shared" si="20"/>
        <v/>
      </c>
      <c r="BD18" s="66" t="str">
        <f t="shared" si="20"/>
        <v/>
      </c>
      <c r="BE18" s="66" t="str">
        <f t="shared" si="20"/>
        <v/>
      </c>
      <c r="BF18" s="66" t="str">
        <f t="shared" si="20"/>
        <v/>
      </c>
      <c r="BG18" s="66" t="str">
        <f t="shared" si="20"/>
        <v/>
      </c>
      <c r="BH18" s="66" t="str">
        <f t="shared" si="20"/>
        <v/>
      </c>
      <c r="BI18" s="66" t="str">
        <f t="shared" si="21"/>
        <v/>
      </c>
      <c r="BJ18" s="66" t="str">
        <f t="shared" si="21"/>
        <v/>
      </c>
      <c r="BK18" s="66" t="str">
        <f t="shared" si="21"/>
        <v/>
      </c>
      <c r="BL18" s="66" t="str">
        <f t="shared" si="21"/>
        <v/>
      </c>
      <c r="BM18" s="66" t="str">
        <f t="shared" si="21"/>
        <v/>
      </c>
      <c r="BN18" s="66" t="str">
        <f t="shared" si="21"/>
        <v/>
      </c>
      <c r="BO18" s="66" t="str">
        <f t="shared" si="21"/>
        <v/>
      </c>
      <c r="BP18" s="66" t="str">
        <f t="shared" si="21"/>
        <v/>
      </c>
      <c r="BQ18" s="66" t="str">
        <f t="shared" si="21"/>
        <v/>
      </c>
      <c r="BR18" s="66" t="str">
        <f t="shared" si="21"/>
        <v/>
      </c>
      <c r="BS18" s="66" t="str">
        <f t="shared" si="22"/>
        <v/>
      </c>
      <c r="BT18" s="66" t="str">
        <f t="shared" si="22"/>
        <v/>
      </c>
      <c r="BU18" s="66" t="str">
        <f t="shared" si="22"/>
        <v/>
      </c>
      <c r="BV18" s="66" t="str">
        <f t="shared" si="22"/>
        <v/>
      </c>
      <c r="BW18" s="66" t="str">
        <f t="shared" si="22"/>
        <v/>
      </c>
      <c r="BX18" s="66" t="str">
        <f t="shared" si="22"/>
        <v/>
      </c>
      <c r="BY18" s="66" t="str">
        <f t="shared" si="22"/>
        <v/>
      </c>
      <c r="BZ18" s="66" t="str">
        <f t="shared" si="22"/>
        <v/>
      </c>
      <c r="CA18" s="66" t="str">
        <f t="shared" si="22"/>
        <v/>
      </c>
      <c r="CB18" s="66" t="str">
        <f t="shared" si="22"/>
        <v/>
      </c>
      <c r="CC18" s="66" t="str">
        <f t="shared" si="23"/>
        <v/>
      </c>
      <c r="CD18" s="66" t="str">
        <f t="shared" si="23"/>
        <v/>
      </c>
      <c r="CE18" s="66" t="str">
        <f t="shared" si="23"/>
        <v/>
      </c>
      <c r="CF18" s="66" t="str">
        <f t="shared" si="23"/>
        <v/>
      </c>
      <c r="CG18" s="66" t="str">
        <f t="shared" si="23"/>
        <v/>
      </c>
      <c r="CH18" s="66" t="str">
        <f t="shared" si="23"/>
        <v/>
      </c>
      <c r="CI18" s="66" t="str">
        <f t="shared" si="23"/>
        <v/>
      </c>
      <c r="CJ18" s="66" t="str">
        <f t="shared" si="23"/>
        <v/>
      </c>
      <c r="CK18" s="66" t="str">
        <f t="shared" si="23"/>
        <v/>
      </c>
      <c r="CL18" s="66" t="str">
        <f t="shared" si="23"/>
        <v/>
      </c>
      <c r="CM18" s="66" t="str">
        <f t="shared" si="24"/>
        <v/>
      </c>
      <c r="CN18" s="66" t="str">
        <f t="shared" si="24"/>
        <v/>
      </c>
      <c r="CO18" s="66" t="str">
        <f t="shared" si="24"/>
        <v/>
      </c>
      <c r="CP18" s="66" t="str">
        <f t="shared" si="24"/>
        <v/>
      </c>
      <c r="CQ18" s="66" t="str">
        <f t="shared" si="24"/>
        <v/>
      </c>
      <c r="CR18" s="66" t="str">
        <f t="shared" si="24"/>
        <v/>
      </c>
      <c r="CS18" s="66" t="str">
        <f t="shared" si="24"/>
        <v/>
      </c>
      <c r="CT18" s="66" t="str">
        <f t="shared" si="24"/>
        <v/>
      </c>
      <c r="CU18" s="66" t="str">
        <f t="shared" si="24"/>
        <v/>
      </c>
      <c r="CV18" s="66" t="str">
        <f t="shared" si="24"/>
        <v/>
      </c>
      <c r="CW18" s="66" t="str">
        <f t="shared" si="25"/>
        <v/>
      </c>
      <c r="CX18" s="66" t="str">
        <f t="shared" si="25"/>
        <v/>
      </c>
      <c r="CY18" s="66" t="str">
        <f t="shared" si="25"/>
        <v/>
      </c>
      <c r="CZ18" s="66" t="str">
        <f t="shared" si="25"/>
        <v/>
      </c>
      <c r="DA18" s="66" t="str">
        <f t="shared" si="25"/>
        <v/>
      </c>
      <c r="DB18" s="66" t="str">
        <f t="shared" si="25"/>
        <v/>
      </c>
      <c r="DC18" s="67"/>
    </row>
    <row r="19" spans="1:108" s="29" customFormat="1" ht="22.5" customHeight="1" x14ac:dyDescent="0.3">
      <c r="A19" s="80" t="str">
        <f>'[1]Procurement Plan'!A15</f>
        <v>TBC</v>
      </c>
      <c r="B19" s="81" t="str">
        <f>'[1]Procurement Plan'!B15</f>
        <v>Electrical RSM Contract</v>
      </c>
      <c r="C19" s="71">
        <f t="shared" si="26"/>
        <v>45842</v>
      </c>
      <c r="D19" s="71">
        <f t="shared" si="27"/>
        <v>45900</v>
      </c>
      <c r="E19" s="72">
        <f t="shared" si="28"/>
        <v>45901</v>
      </c>
      <c r="F19" s="72">
        <f t="shared" si="29"/>
        <v>45930</v>
      </c>
      <c r="G19" s="74">
        <f>'[1]Procurement Plan'!L15</f>
        <v>45931</v>
      </c>
      <c r="H19" s="74">
        <f t="shared" si="2"/>
        <v>46085</v>
      </c>
      <c r="I19" s="76">
        <f t="shared" si="15"/>
        <v>46086</v>
      </c>
      <c r="J19" s="76">
        <f>'Procurement Plan'!M13</f>
        <v>46113</v>
      </c>
      <c r="K19" s="77" t="str">
        <f t="shared" si="16"/>
        <v/>
      </c>
      <c r="L19" s="78" t="str">
        <f t="shared" si="16"/>
        <v/>
      </c>
      <c r="M19" s="78" t="str">
        <f t="shared" si="16"/>
        <v/>
      </c>
      <c r="N19" s="78" t="str">
        <f t="shared" si="16"/>
        <v/>
      </c>
      <c r="O19" s="84" t="str">
        <f t="shared" si="16"/>
        <v/>
      </c>
      <c r="P19" s="78" t="str">
        <f t="shared" si="16"/>
        <v/>
      </c>
      <c r="Q19" s="78" t="str">
        <f t="shared" si="16"/>
        <v/>
      </c>
      <c r="R19" s="78" t="str">
        <f t="shared" si="16"/>
        <v>pp</v>
      </c>
      <c r="S19" s="78" t="str">
        <f t="shared" si="16"/>
        <v>me</v>
      </c>
      <c r="T19" s="78" t="str">
        <f t="shared" si="16"/>
        <v>p</v>
      </c>
      <c r="U19" s="78" t="str">
        <f t="shared" si="17"/>
        <v>p</v>
      </c>
      <c r="V19" s="79" t="str">
        <f t="shared" si="17"/>
        <v>p</v>
      </c>
      <c r="W19" s="77" t="str">
        <f t="shared" si="17"/>
        <v>p</v>
      </c>
      <c r="X19" s="78" t="str">
        <f t="shared" si="17"/>
        <v>p</v>
      </c>
      <c r="Y19" s="78" t="str">
        <f t="shared" si="17"/>
        <v>p</v>
      </c>
      <c r="Z19" s="78" t="str">
        <f t="shared" si="17"/>
        <v>m</v>
      </c>
      <c r="AA19" s="78" t="str">
        <f t="shared" si="17"/>
        <v/>
      </c>
      <c r="AB19" s="78" t="str">
        <f t="shared" si="17"/>
        <v/>
      </c>
      <c r="AC19" s="78" t="str">
        <f t="shared" si="17"/>
        <v/>
      </c>
      <c r="AD19" s="78" t="str">
        <f t="shared" si="17"/>
        <v/>
      </c>
      <c r="AE19" s="78" t="str">
        <f t="shared" si="18"/>
        <v/>
      </c>
      <c r="AF19" s="78" t="str">
        <f t="shared" si="18"/>
        <v/>
      </c>
      <c r="AG19" s="78" t="str">
        <f t="shared" si="18"/>
        <v/>
      </c>
      <c r="AH19" s="79" t="str">
        <f t="shared" si="18"/>
        <v/>
      </c>
      <c r="AI19" s="77" t="str">
        <f t="shared" si="18"/>
        <v/>
      </c>
      <c r="AJ19" s="78" t="str">
        <f t="shared" si="18"/>
        <v/>
      </c>
      <c r="AK19" s="78" t="str">
        <f t="shared" si="18"/>
        <v/>
      </c>
      <c r="AL19" s="78" t="str">
        <f t="shared" si="18"/>
        <v/>
      </c>
      <c r="AM19" s="78" t="str">
        <f t="shared" si="18"/>
        <v/>
      </c>
      <c r="AN19" s="78" t="str">
        <f t="shared" si="18"/>
        <v/>
      </c>
      <c r="AO19" s="78" t="str">
        <f t="shared" si="19"/>
        <v/>
      </c>
      <c r="AP19" s="78" t="str">
        <f t="shared" si="19"/>
        <v/>
      </c>
      <c r="AQ19" s="78" t="str">
        <f t="shared" si="19"/>
        <v/>
      </c>
      <c r="AR19" s="78" t="str">
        <f t="shared" si="19"/>
        <v/>
      </c>
      <c r="AS19" s="78" t="str">
        <f t="shared" si="19"/>
        <v/>
      </c>
      <c r="AT19" s="79" t="str">
        <f t="shared" si="19"/>
        <v/>
      </c>
      <c r="AU19" s="65" t="str">
        <f t="shared" si="19"/>
        <v/>
      </c>
      <c r="AV19" s="65" t="str">
        <f t="shared" si="19"/>
        <v/>
      </c>
      <c r="AW19" s="65" t="str">
        <f t="shared" si="19"/>
        <v/>
      </c>
      <c r="AX19" s="65" t="str">
        <f t="shared" si="19"/>
        <v/>
      </c>
      <c r="AY19" s="65" t="str">
        <f t="shared" si="20"/>
        <v/>
      </c>
      <c r="AZ19" s="65" t="str">
        <f t="shared" si="20"/>
        <v/>
      </c>
      <c r="BA19" s="65" t="str">
        <f t="shared" si="20"/>
        <v/>
      </c>
      <c r="BB19" s="66" t="str">
        <f t="shared" si="20"/>
        <v/>
      </c>
      <c r="BC19" s="66" t="str">
        <f t="shared" si="20"/>
        <v/>
      </c>
      <c r="BD19" s="66" t="str">
        <f t="shared" si="20"/>
        <v/>
      </c>
      <c r="BE19" s="66" t="str">
        <f t="shared" si="20"/>
        <v/>
      </c>
      <c r="BF19" s="66" t="str">
        <f t="shared" si="20"/>
        <v/>
      </c>
      <c r="BG19" s="66" t="str">
        <f t="shared" si="20"/>
        <v/>
      </c>
      <c r="BH19" s="66" t="str">
        <f t="shared" si="20"/>
        <v/>
      </c>
      <c r="BI19" s="66" t="str">
        <f t="shared" si="21"/>
        <v/>
      </c>
      <c r="BJ19" s="66" t="str">
        <f t="shared" si="21"/>
        <v/>
      </c>
      <c r="BK19" s="66" t="str">
        <f t="shared" si="21"/>
        <v/>
      </c>
      <c r="BL19" s="66" t="str">
        <f t="shared" si="21"/>
        <v/>
      </c>
      <c r="BM19" s="66" t="str">
        <f t="shared" si="21"/>
        <v/>
      </c>
      <c r="BN19" s="66" t="str">
        <f t="shared" si="21"/>
        <v/>
      </c>
      <c r="BO19" s="66" t="str">
        <f t="shared" si="21"/>
        <v/>
      </c>
      <c r="BP19" s="66" t="str">
        <f t="shared" si="21"/>
        <v/>
      </c>
      <c r="BQ19" s="66" t="str">
        <f t="shared" si="21"/>
        <v/>
      </c>
      <c r="BR19" s="66" t="str">
        <f t="shared" si="21"/>
        <v/>
      </c>
      <c r="BS19" s="66" t="str">
        <f t="shared" si="22"/>
        <v/>
      </c>
      <c r="BT19" s="66" t="str">
        <f t="shared" si="22"/>
        <v/>
      </c>
      <c r="BU19" s="66" t="str">
        <f t="shared" si="22"/>
        <v/>
      </c>
      <c r="BV19" s="66" t="str">
        <f t="shared" si="22"/>
        <v/>
      </c>
      <c r="BW19" s="66" t="str">
        <f t="shared" si="22"/>
        <v/>
      </c>
      <c r="BX19" s="66" t="str">
        <f t="shared" si="22"/>
        <v/>
      </c>
      <c r="BY19" s="66" t="str">
        <f t="shared" si="22"/>
        <v/>
      </c>
      <c r="BZ19" s="66" t="str">
        <f t="shared" si="22"/>
        <v/>
      </c>
      <c r="CA19" s="66" t="str">
        <f t="shared" si="22"/>
        <v/>
      </c>
      <c r="CB19" s="66" t="str">
        <f t="shared" si="22"/>
        <v/>
      </c>
      <c r="CC19" s="66" t="str">
        <f t="shared" si="23"/>
        <v/>
      </c>
      <c r="CD19" s="66" t="str">
        <f t="shared" si="23"/>
        <v/>
      </c>
      <c r="CE19" s="66" t="str">
        <f t="shared" si="23"/>
        <v/>
      </c>
      <c r="CF19" s="66" t="str">
        <f t="shared" si="23"/>
        <v/>
      </c>
      <c r="CG19" s="66" t="str">
        <f t="shared" si="23"/>
        <v/>
      </c>
      <c r="CH19" s="66" t="str">
        <f t="shared" si="23"/>
        <v/>
      </c>
      <c r="CI19" s="66" t="str">
        <f t="shared" si="23"/>
        <v/>
      </c>
      <c r="CJ19" s="66" t="str">
        <f t="shared" si="23"/>
        <v/>
      </c>
      <c r="CK19" s="66" t="str">
        <f t="shared" si="23"/>
        <v/>
      </c>
      <c r="CL19" s="66" t="str">
        <f t="shared" si="23"/>
        <v/>
      </c>
      <c r="CM19" s="66" t="str">
        <f t="shared" si="24"/>
        <v/>
      </c>
      <c r="CN19" s="66" t="str">
        <f t="shared" si="24"/>
        <v/>
      </c>
      <c r="CO19" s="66" t="str">
        <f t="shared" si="24"/>
        <v/>
      </c>
      <c r="CP19" s="66" t="str">
        <f t="shared" si="24"/>
        <v/>
      </c>
      <c r="CQ19" s="66" t="str">
        <f t="shared" si="24"/>
        <v/>
      </c>
      <c r="CR19" s="66" t="str">
        <f t="shared" si="24"/>
        <v/>
      </c>
      <c r="CS19" s="66" t="str">
        <f t="shared" si="24"/>
        <v/>
      </c>
      <c r="CT19" s="66" t="str">
        <f t="shared" si="24"/>
        <v/>
      </c>
      <c r="CU19" s="66" t="str">
        <f t="shared" si="24"/>
        <v/>
      </c>
      <c r="CV19" s="66" t="str">
        <f t="shared" si="24"/>
        <v/>
      </c>
      <c r="CW19" s="66" t="str">
        <f t="shared" si="25"/>
        <v/>
      </c>
      <c r="CX19" s="66" t="str">
        <f t="shared" si="25"/>
        <v/>
      </c>
      <c r="CY19" s="66" t="str">
        <f t="shared" si="25"/>
        <v/>
      </c>
      <c r="CZ19" s="66" t="str">
        <f t="shared" si="25"/>
        <v/>
      </c>
      <c r="DA19" s="66" t="str">
        <f t="shared" si="25"/>
        <v/>
      </c>
      <c r="DB19" s="66" t="str">
        <f t="shared" si="25"/>
        <v/>
      </c>
      <c r="DC19" s="85"/>
      <c r="DD19" s="86"/>
    </row>
    <row r="20" spans="1:108" s="29" customFormat="1" ht="22.5" customHeight="1" x14ac:dyDescent="0.3">
      <c r="A20" s="80" t="str">
        <f>'[1]Procurement Plan'!A16</f>
        <v>TBC</v>
      </c>
      <c r="B20" s="81" t="str">
        <f>'[1]Procurement Plan'!B16</f>
        <v>Air Handling Plant and Air Conditioning RSM Contract</v>
      </c>
      <c r="C20" s="71">
        <f t="shared" si="26"/>
        <v>45873</v>
      </c>
      <c r="D20" s="71">
        <f t="shared" si="27"/>
        <v>45931</v>
      </c>
      <c r="E20" s="72">
        <f t="shared" si="28"/>
        <v>45932</v>
      </c>
      <c r="F20" s="72">
        <f t="shared" si="29"/>
        <v>45961</v>
      </c>
      <c r="G20" s="74">
        <f>'[1]Procurement Plan'!L16</f>
        <v>45962</v>
      </c>
      <c r="H20" s="74">
        <f t="shared" si="2"/>
        <v>46176</v>
      </c>
      <c r="I20" s="76">
        <f t="shared" si="15"/>
        <v>46177</v>
      </c>
      <c r="J20" s="76">
        <f>'Procurement Plan'!M14</f>
        <v>46204</v>
      </c>
      <c r="K20" s="77" t="str">
        <f t="shared" si="16"/>
        <v/>
      </c>
      <c r="L20" s="78" t="str">
        <f t="shared" si="16"/>
        <v/>
      </c>
      <c r="M20" s="78" t="str">
        <f t="shared" si="16"/>
        <v/>
      </c>
      <c r="N20" s="78" t="str">
        <f t="shared" si="16"/>
        <v/>
      </c>
      <c r="O20" s="84" t="str">
        <f t="shared" si="16"/>
        <v/>
      </c>
      <c r="P20" s="78" t="str">
        <f t="shared" si="16"/>
        <v/>
      </c>
      <c r="Q20" s="78" t="str">
        <f t="shared" si="16"/>
        <v/>
      </c>
      <c r="R20" s="78" t="str">
        <f t="shared" si="16"/>
        <v/>
      </c>
      <c r="S20" s="78" t="str">
        <f t="shared" si="16"/>
        <v>pp</v>
      </c>
      <c r="T20" s="78" t="str">
        <f t="shared" si="16"/>
        <v>pp</v>
      </c>
      <c r="U20" s="78" t="str">
        <f t="shared" si="17"/>
        <v>p</v>
      </c>
      <c r="V20" s="79" t="str">
        <f t="shared" si="17"/>
        <v>p</v>
      </c>
      <c r="W20" s="77" t="str">
        <f t="shared" si="17"/>
        <v>p</v>
      </c>
      <c r="X20" s="78" t="str">
        <f t="shared" si="17"/>
        <v>p</v>
      </c>
      <c r="Y20" s="78" t="str">
        <f t="shared" si="17"/>
        <v>p</v>
      </c>
      <c r="Z20" s="78" t="str">
        <f t="shared" si="17"/>
        <v>p</v>
      </c>
      <c r="AA20" s="78" t="str">
        <f t="shared" si="17"/>
        <v>p</v>
      </c>
      <c r="AB20" s="78" t="str">
        <f t="shared" si="17"/>
        <v>p</v>
      </c>
      <c r="AC20" s="78" t="str">
        <f t="shared" si="17"/>
        <v>m</v>
      </c>
      <c r="AD20" s="78" t="str">
        <f t="shared" si="17"/>
        <v/>
      </c>
      <c r="AE20" s="78" t="str">
        <f t="shared" si="18"/>
        <v/>
      </c>
      <c r="AF20" s="78" t="str">
        <f t="shared" si="18"/>
        <v/>
      </c>
      <c r="AG20" s="78" t="str">
        <f t="shared" si="18"/>
        <v/>
      </c>
      <c r="AH20" s="79" t="str">
        <f t="shared" si="18"/>
        <v/>
      </c>
      <c r="AI20" s="77" t="str">
        <f t="shared" si="18"/>
        <v/>
      </c>
      <c r="AJ20" s="78" t="str">
        <f t="shared" si="18"/>
        <v/>
      </c>
      <c r="AK20" s="78" t="str">
        <f t="shared" si="18"/>
        <v/>
      </c>
      <c r="AL20" s="78" t="str">
        <f t="shared" si="18"/>
        <v/>
      </c>
      <c r="AM20" s="78" t="str">
        <f t="shared" si="18"/>
        <v/>
      </c>
      <c r="AN20" s="78" t="str">
        <f t="shared" si="18"/>
        <v/>
      </c>
      <c r="AO20" s="78" t="str">
        <f t="shared" si="19"/>
        <v/>
      </c>
      <c r="AP20" s="78" t="str">
        <f t="shared" si="19"/>
        <v/>
      </c>
      <c r="AQ20" s="78" t="str">
        <f t="shared" si="19"/>
        <v/>
      </c>
      <c r="AR20" s="78" t="str">
        <f t="shared" si="19"/>
        <v/>
      </c>
      <c r="AS20" s="78" t="str">
        <f t="shared" si="19"/>
        <v/>
      </c>
      <c r="AT20" s="79" t="str">
        <f t="shared" si="19"/>
        <v/>
      </c>
      <c r="AU20" s="65" t="str">
        <f t="shared" si="19"/>
        <v/>
      </c>
      <c r="AV20" s="65" t="str">
        <f t="shared" si="19"/>
        <v/>
      </c>
      <c r="AW20" s="65" t="str">
        <f t="shared" si="19"/>
        <v/>
      </c>
      <c r="AX20" s="65" t="str">
        <f t="shared" si="19"/>
        <v/>
      </c>
      <c r="AY20" s="65" t="str">
        <f t="shared" si="20"/>
        <v/>
      </c>
      <c r="AZ20" s="65" t="str">
        <f t="shared" si="20"/>
        <v/>
      </c>
      <c r="BA20" s="65" t="str">
        <f t="shared" si="20"/>
        <v/>
      </c>
      <c r="BB20" s="66" t="str">
        <f t="shared" si="20"/>
        <v/>
      </c>
      <c r="BC20" s="66" t="str">
        <f t="shared" si="20"/>
        <v/>
      </c>
      <c r="BD20" s="66" t="str">
        <f t="shared" si="20"/>
        <v/>
      </c>
      <c r="BE20" s="66" t="str">
        <f t="shared" si="20"/>
        <v/>
      </c>
      <c r="BF20" s="66" t="str">
        <f t="shared" si="20"/>
        <v/>
      </c>
      <c r="BG20" s="66" t="str">
        <f t="shared" si="20"/>
        <v/>
      </c>
      <c r="BH20" s="66" t="str">
        <f t="shared" si="20"/>
        <v/>
      </c>
      <c r="BI20" s="66" t="str">
        <f t="shared" si="21"/>
        <v/>
      </c>
      <c r="BJ20" s="66" t="str">
        <f t="shared" si="21"/>
        <v/>
      </c>
      <c r="BK20" s="66" t="str">
        <f t="shared" si="21"/>
        <v/>
      </c>
      <c r="BL20" s="66" t="str">
        <f t="shared" si="21"/>
        <v/>
      </c>
      <c r="BM20" s="66" t="str">
        <f t="shared" si="21"/>
        <v/>
      </c>
      <c r="BN20" s="66" t="str">
        <f t="shared" si="21"/>
        <v/>
      </c>
      <c r="BO20" s="66" t="str">
        <f t="shared" si="21"/>
        <v/>
      </c>
      <c r="BP20" s="66" t="str">
        <f t="shared" si="21"/>
        <v/>
      </c>
      <c r="BQ20" s="66" t="str">
        <f t="shared" si="21"/>
        <v/>
      </c>
      <c r="BR20" s="66" t="str">
        <f t="shared" si="21"/>
        <v/>
      </c>
      <c r="BS20" s="66" t="str">
        <f t="shared" si="22"/>
        <v/>
      </c>
      <c r="BT20" s="66" t="str">
        <f t="shared" si="22"/>
        <v/>
      </c>
      <c r="BU20" s="66" t="str">
        <f t="shared" si="22"/>
        <v/>
      </c>
      <c r="BV20" s="66" t="str">
        <f t="shared" si="22"/>
        <v/>
      </c>
      <c r="BW20" s="66" t="str">
        <f t="shared" si="22"/>
        <v/>
      </c>
      <c r="BX20" s="66" t="str">
        <f t="shared" si="22"/>
        <v/>
      </c>
      <c r="BY20" s="66" t="str">
        <f t="shared" si="22"/>
        <v/>
      </c>
      <c r="BZ20" s="66" t="str">
        <f t="shared" si="22"/>
        <v/>
      </c>
      <c r="CA20" s="66" t="str">
        <f t="shared" si="22"/>
        <v/>
      </c>
      <c r="CB20" s="66" t="str">
        <f t="shared" si="22"/>
        <v/>
      </c>
      <c r="CC20" s="66" t="str">
        <f t="shared" si="23"/>
        <v/>
      </c>
      <c r="CD20" s="66" t="str">
        <f t="shared" si="23"/>
        <v/>
      </c>
      <c r="CE20" s="66" t="str">
        <f t="shared" si="23"/>
        <v/>
      </c>
      <c r="CF20" s="66" t="str">
        <f t="shared" si="23"/>
        <v/>
      </c>
      <c r="CG20" s="66" t="str">
        <f t="shared" si="23"/>
        <v/>
      </c>
      <c r="CH20" s="66" t="str">
        <f t="shared" si="23"/>
        <v/>
      </c>
      <c r="CI20" s="66" t="str">
        <f t="shared" si="23"/>
        <v/>
      </c>
      <c r="CJ20" s="66" t="str">
        <f t="shared" si="23"/>
        <v/>
      </c>
      <c r="CK20" s="66" t="str">
        <f t="shared" si="23"/>
        <v/>
      </c>
      <c r="CL20" s="66" t="str">
        <f t="shared" si="23"/>
        <v/>
      </c>
      <c r="CM20" s="66" t="str">
        <f t="shared" si="24"/>
        <v/>
      </c>
      <c r="CN20" s="66" t="str">
        <f t="shared" si="24"/>
        <v/>
      </c>
      <c r="CO20" s="66" t="str">
        <f t="shared" si="24"/>
        <v/>
      </c>
      <c r="CP20" s="66" t="str">
        <f t="shared" si="24"/>
        <v/>
      </c>
      <c r="CQ20" s="66" t="str">
        <f t="shared" si="24"/>
        <v/>
      </c>
      <c r="CR20" s="66" t="str">
        <f t="shared" si="24"/>
        <v/>
      </c>
      <c r="CS20" s="66" t="str">
        <f t="shared" si="24"/>
        <v/>
      </c>
      <c r="CT20" s="66" t="str">
        <f t="shared" si="24"/>
        <v/>
      </c>
      <c r="CU20" s="66" t="str">
        <f t="shared" si="24"/>
        <v/>
      </c>
      <c r="CV20" s="66" t="str">
        <f t="shared" si="24"/>
        <v/>
      </c>
      <c r="CW20" s="66" t="str">
        <f t="shared" si="25"/>
        <v/>
      </c>
      <c r="CX20" s="66" t="str">
        <f t="shared" si="25"/>
        <v/>
      </c>
      <c r="CY20" s="66" t="str">
        <f t="shared" si="25"/>
        <v/>
      </c>
      <c r="CZ20" s="66" t="str">
        <f t="shared" si="25"/>
        <v/>
      </c>
      <c r="DA20" s="66" t="str">
        <f t="shared" si="25"/>
        <v/>
      </c>
      <c r="DB20" s="66" t="str">
        <f t="shared" si="25"/>
        <v/>
      </c>
      <c r="DC20" s="85"/>
      <c r="DD20" s="86"/>
    </row>
    <row r="21" spans="1:108" s="29" customFormat="1" ht="22.5" customHeight="1" x14ac:dyDescent="0.3">
      <c r="A21" s="80" t="str">
        <f>'[1]Procurement Plan'!A17</f>
        <v>TBC</v>
      </c>
      <c r="B21" s="81" t="str">
        <f>'[1]Procurement Plan'!B17</f>
        <v>Temporary Site Accommodation Contract</v>
      </c>
      <c r="C21" s="71">
        <f t="shared" si="26"/>
        <v>45873</v>
      </c>
      <c r="D21" s="71">
        <f t="shared" si="27"/>
        <v>45931</v>
      </c>
      <c r="E21" s="72">
        <f t="shared" si="28"/>
        <v>45932</v>
      </c>
      <c r="F21" s="72">
        <f t="shared" si="29"/>
        <v>45961</v>
      </c>
      <c r="G21" s="74">
        <f>'[1]Procurement Plan'!L17</f>
        <v>45962</v>
      </c>
      <c r="H21" s="74">
        <f t="shared" si="2"/>
        <v>46176</v>
      </c>
      <c r="I21" s="76">
        <f t="shared" si="15"/>
        <v>46177</v>
      </c>
      <c r="J21" s="76">
        <f>'[1]Procurement Plan'!M17</f>
        <v>46204</v>
      </c>
      <c r="K21" s="77" t="str">
        <f t="shared" si="16"/>
        <v/>
      </c>
      <c r="L21" s="78" t="str">
        <f t="shared" si="16"/>
        <v/>
      </c>
      <c r="M21" s="78" t="str">
        <f t="shared" si="16"/>
        <v/>
      </c>
      <c r="N21" s="78" t="str">
        <f t="shared" si="16"/>
        <v/>
      </c>
      <c r="O21" s="84" t="str">
        <f t="shared" si="16"/>
        <v/>
      </c>
      <c r="P21" s="78" t="str">
        <f t="shared" si="16"/>
        <v/>
      </c>
      <c r="Q21" s="78" t="str">
        <f t="shared" si="16"/>
        <v/>
      </c>
      <c r="R21" s="78" t="str">
        <f t="shared" si="16"/>
        <v/>
      </c>
      <c r="S21" s="78" t="str">
        <f t="shared" si="16"/>
        <v>pp</v>
      </c>
      <c r="T21" s="78" t="str">
        <f t="shared" si="16"/>
        <v>pp</v>
      </c>
      <c r="U21" s="78" t="str">
        <f t="shared" si="17"/>
        <v>p</v>
      </c>
      <c r="V21" s="79" t="str">
        <f t="shared" si="17"/>
        <v>p</v>
      </c>
      <c r="W21" s="77" t="str">
        <f t="shared" si="17"/>
        <v>p</v>
      </c>
      <c r="X21" s="78" t="str">
        <f t="shared" si="17"/>
        <v>p</v>
      </c>
      <c r="Y21" s="78" t="str">
        <f t="shared" si="17"/>
        <v>p</v>
      </c>
      <c r="Z21" s="78" t="str">
        <f t="shared" si="17"/>
        <v>p</v>
      </c>
      <c r="AA21" s="78" t="str">
        <f t="shared" si="17"/>
        <v>p</v>
      </c>
      <c r="AB21" s="78" t="str">
        <f t="shared" si="17"/>
        <v>p</v>
      </c>
      <c r="AC21" s="78" t="str">
        <f t="shared" si="17"/>
        <v>m</v>
      </c>
      <c r="AD21" s="78" t="str">
        <f t="shared" si="17"/>
        <v/>
      </c>
      <c r="AE21" s="78" t="str">
        <f t="shared" si="18"/>
        <v/>
      </c>
      <c r="AF21" s="78" t="str">
        <f t="shared" si="18"/>
        <v/>
      </c>
      <c r="AG21" s="78" t="str">
        <f t="shared" si="18"/>
        <v/>
      </c>
      <c r="AH21" s="79" t="str">
        <f t="shared" si="18"/>
        <v/>
      </c>
      <c r="AI21" s="77" t="str">
        <f t="shared" si="18"/>
        <v/>
      </c>
      <c r="AJ21" s="78" t="str">
        <f t="shared" si="18"/>
        <v/>
      </c>
      <c r="AK21" s="78" t="str">
        <f t="shared" si="18"/>
        <v/>
      </c>
      <c r="AL21" s="78" t="str">
        <f t="shared" si="18"/>
        <v/>
      </c>
      <c r="AM21" s="78" t="str">
        <f t="shared" si="18"/>
        <v/>
      </c>
      <c r="AN21" s="78" t="str">
        <f t="shared" si="18"/>
        <v/>
      </c>
      <c r="AO21" s="78" t="str">
        <f t="shared" si="19"/>
        <v/>
      </c>
      <c r="AP21" s="78" t="str">
        <f t="shared" si="19"/>
        <v/>
      </c>
      <c r="AQ21" s="78" t="str">
        <f t="shared" si="19"/>
        <v/>
      </c>
      <c r="AR21" s="78" t="str">
        <f t="shared" si="19"/>
        <v/>
      </c>
      <c r="AS21" s="78" t="str">
        <f t="shared" si="19"/>
        <v/>
      </c>
      <c r="AT21" s="79" t="str">
        <f t="shared" si="19"/>
        <v/>
      </c>
      <c r="AU21" s="65" t="str">
        <f t="shared" si="19"/>
        <v/>
      </c>
      <c r="AV21" s="65" t="str">
        <f t="shared" si="19"/>
        <v/>
      </c>
      <c r="AW21" s="65" t="str">
        <f t="shared" si="19"/>
        <v/>
      </c>
      <c r="AX21" s="65" t="str">
        <f t="shared" si="19"/>
        <v/>
      </c>
      <c r="AY21" s="65" t="str">
        <f t="shared" si="20"/>
        <v/>
      </c>
      <c r="AZ21" s="65" t="str">
        <f t="shared" si="20"/>
        <v/>
      </c>
      <c r="BA21" s="65" t="str">
        <f t="shared" si="20"/>
        <v/>
      </c>
      <c r="BB21" s="66" t="str">
        <f t="shared" si="20"/>
        <v/>
      </c>
      <c r="BC21" s="66" t="str">
        <f t="shared" si="20"/>
        <v/>
      </c>
      <c r="BD21" s="66" t="str">
        <f t="shared" si="20"/>
        <v/>
      </c>
      <c r="BE21" s="66" t="str">
        <f t="shared" si="20"/>
        <v/>
      </c>
      <c r="BF21" s="66" t="str">
        <f t="shared" si="20"/>
        <v/>
      </c>
      <c r="BG21" s="66" t="str">
        <f t="shared" si="20"/>
        <v/>
      </c>
      <c r="BH21" s="66" t="str">
        <f t="shared" si="20"/>
        <v/>
      </c>
      <c r="BI21" s="66" t="str">
        <f t="shared" si="21"/>
        <v/>
      </c>
      <c r="BJ21" s="66" t="str">
        <f t="shared" si="21"/>
        <v/>
      </c>
      <c r="BK21" s="66" t="str">
        <f t="shared" si="21"/>
        <v/>
      </c>
      <c r="BL21" s="66" t="str">
        <f t="shared" si="21"/>
        <v/>
      </c>
      <c r="BM21" s="66" t="str">
        <f t="shared" si="21"/>
        <v/>
      </c>
      <c r="BN21" s="66" t="str">
        <f t="shared" si="21"/>
        <v/>
      </c>
      <c r="BO21" s="66" t="str">
        <f t="shared" si="21"/>
        <v/>
      </c>
      <c r="BP21" s="66" t="str">
        <f t="shared" si="21"/>
        <v/>
      </c>
      <c r="BQ21" s="66" t="str">
        <f t="shared" si="21"/>
        <v/>
      </c>
      <c r="BR21" s="66" t="str">
        <f t="shared" si="21"/>
        <v/>
      </c>
      <c r="BS21" s="66" t="str">
        <f t="shared" si="22"/>
        <v/>
      </c>
      <c r="BT21" s="66" t="str">
        <f t="shared" si="22"/>
        <v/>
      </c>
      <c r="BU21" s="66" t="str">
        <f t="shared" si="22"/>
        <v/>
      </c>
      <c r="BV21" s="66" t="str">
        <f t="shared" si="22"/>
        <v/>
      </c>
      <c r="BW21" s="66" t="str">
        <f t="shared" si="22"/>
        <v/>
      </c>
      <c r="BX21" s="66" t="str">
        <f t="shared" si="22"/>
        <v/>
      </c>
      <c r="BY21" s="66" t="str">
        <f t="shared" si="22"/>
        <v/>
      </c>
      <c r="BZ21" s="66" t="str">
        <f t="shared" si="22"/>
        <v/>
      </c>
      <c r="CA21" s="66" t="str">
        <f t="shared" si="22"/>
        <v/>
      </c>
      <c r="CB21" s="66" t="str">
        <f t="shared" si="22"/>
        <v/>
      </c>
      <c r="CC21" s="66" t="str">
        <f t="shared" si="23"/>
        <v/>
      </c>
      <c r="CD21" s="66" t="str">
        <f t="shared" si="23"/>
        <v/>
      </c>
      <c r="CE21" s="66" t="str">
        <f t="shared" si="23"/>
        <v/>
      </c>
      <c r="CF21" s="66" t="str">
        <f t="shared" si="23"/>
        <v/>
      </c>
      <c r="CG21" s="66" t="str">
        <f t="shared" si="23"/>
        <v/>
      </c>
      <c r="CH21" s="66" t="str">
        <f t="shared" si="23"/>
        <v/>
      </c>
      <c r="CI21" s="66" t="str">
        <f t="shared" si="23"/>
        <v/>
      </c>
      <c r="CJ21" s="66" t="str">
        <f t="shared" si="23"/>
        <v/>
      </c>
      <c r="CK21" s="66" t="str">
        <f t="shared" si="23"/>
        <v/>
      </c>
      <c r="CL21" s="66" t="str">
        <f t="shared" si="23"/>
        <v/>
      </c>
      <c r="CM21" s="66" t="str">
        <f t="shared" si="24"/>
        <v/>
      </c>
      <c r="CN21" s="66" t="str">
        <f t="shared" si="24"/>
        <v/>
      </c>
      <c r="CO21" s="66" t="str">
        <f t="shared" si="24"/>
        <v/>
      </c>
      <c r="CP21" s="66" t="str">
        <f t="shared" si="24"/>
        <v/>
      </c>
      <c r="CQ21" s="66" t="str">
        <f t="shared" si="24"/>
        <v/>
      </c>
      <c r="CR21" s="66" t="str">
        <f t="shared" si="24"/>
        <v/>
      </c>
      <c r="CS21" s="66" t="str">
        <f t="shared" si="24"/>
        <v/>
      </c>
      <c r="CT21" s="66" t="str">
        <f t="shared" si="24"/>
        <v/>
      </c>
      <c r="CU21" s="66" t="str">
        <f t="shared" si="24"/>
        <v/>
      </c>
      <c r="CV21" s="66" t="str">
        <f t="shared" si="24"/>
        <v/>
      </c>
      <c r="CW21" s="66" t="str">
        <f t="shared" si="25"/>
        <v/>
      </c>
      <c r="CX21" s="66" t="str">
        <f t="shared" si="25"/>
        <v/>
      </c>
      <c r="CY21" s="66" t="str">
        <f t="shared" si="25"/>
        <v/>
      </c>
      <c r="CZ21" s="66" t="str">
        <f t="shared" si="25"/>
        <v/>
      </c>
      <c r="DA21" s="66" t="str">
        <f t="shared" si="25"/>
        <v/>
      </c>
      <c r="DB21" s="66" t="str">
        <f t="shared" si="25"/>
        <v/>
      </c>
      <c r="DC21" s="67"/>
    </row>
    <row r="22" spans="1:108" s="29" customFormat="1" ht="22.5" customHeight="1" x14ac:dyDescent="0.3">
      <c r="A22" s="80" t="str">
        <f>'[1]Procurement Plan'!A18</f>
        <v>TBC</v>
      </c>
      <c r="B22" s="81" t="str">
        <f>'[1]Procurement Plan'!B18</f>
        <v xml:space="preserve">Auto Doors RSM </v>
      </c>
      <c r="C22" s="71">
        <f t="shared" si="26"/>
        <v>45934</v>
      </c>
      <c r="D22" s="71">
        <f t="shared" si="27"/>
        <v>45992</v>
      </c>
      <c r="E22" s="72">
        <f t="shared" si="28"/>
        <v>45993</v>
      </c>
      <c r="F22" s="72">
        <f t="shared" si="29"/>
        <v>46022</v>
      </c>
      <c r="G22" s="74">
        <f>'[1]Procurement Plan'!L18</f>
        <v>46023</v>
      </c>
      <c r="H22" s="74">
        <f t="shared" si="2"/>
        <v>46176</v>
      </c>
      <c r="I22" s="76">
        <f t="shared" si="15"/>
        <v>46177</v>
      </c>
      <c r="J22" s="76">
        <f>'[1]Procurement Plan'!M18</f>
        <v>46204</v>
      </c>
      <c r="K22" s="77" t="str">
        <f t="shared" si="16"/>
        <v/>
      </c>
      <c r="L22" s="78" t="str">
        <f t="shared" si="16"/>
        <v/>
      </c>
      <c r="M22" s="78" t="str">
        <f t="shared" si="16"/>
        <v/>
      </c>
      <c r="N22" s="78" t="str">
        <f t="shared" si="16"/>
        <v/>
      </c>
      <c r="O22" s="84" t="str">
        <f t="shared" si="16"/>
        <v/>
      </c>
      <c r="P22" s="78" t="str">
        <f t="shared" si="16"/>
        <v/>
      </c>
      <c r="Q22" s="78" t="str">
        <f t="shared" si="16"/>
        <v/>
      </c>
      <c r="R22" s="78" t="str">
        <f t="shared" si="16"/>
        <v/>
      </c>
      <c r="S22" s="78" t="str">
        <f t="shared" si="16"/>
        <v/>
      </c>
      <c r="T22" s="78" t="str">
        <f t="shared" si="16"/>
        <v/>
      </c>
      <c r="U22" s="78" t="str">
        <f t="shared" si="17"/>
        <v>pp</v>
      </c>
      <c r="V22" s="79" t="str">
        <f t="shared" si="17"/>
        <v>pp</v>
      </c>
      <c r="W22" s="77" t="str">
        <f t="shared" si="17"/>
        <v>p</v>
      </c>
      <c r="X22" s="78" t="str">
        <f t="shared" si="17"/>
        <v>p</v>
      </c>
      <c r="Y22" s="78" t="str">
        <f t="shared" si="17"/>
        <v>p</v>
      </c>
      <c r="Z22" s="78" t="str">
        <f t="shared" si="17"/>
        <v>p</v>
      </c>
      <c r="AA22" s="78" t="str">
        <f t="shared" si="17"/>
        <v>p</v>
      </c>
      <c r="AB22" s="78" t="str">
        <f t="shared" si="17"/>
        <v>p</v>
      </c>
      <c r="AC22" s="78" t="str">
        <f t="shared" si="17"/>
        <v>m</v>
      </c>
      <c r="AD22" s="78" t="str">
        <f t="shared" si="17"/>
        <v/>
      </c>
      <c r="AE22" s="78" t="str">
        <f t="shared" si="18"/>
        <v/>
      </c>
      <c r="AF22" s="78" t="str">
        <f t="shared" si="18"/>
        <v/>
      </c>
      <c r="AG22" s="78" t="str">
        <f t="shared" si="18"/>
        <v/>
      </c>
      <c r="AH22" s="79" t="str">
        <f t="shared" si="18"/>
        <v/>
      </c>
      <c r="AI22" s="77" t="str">
        <f t="shared" si="18"/>
        <v/>
      </c>
      <c r="AJ22" s="78" t="str">
        <f t="shared" si="18"/>
        <v/>
      </c>
      <c r="AK22" s="78" t="str">
        <f t="shared" si="18"/>
        <v/>
      </c>
      <c r="AL22" s="78" t="str">
        <f t="shared" si="18"/>
        <v/>
      </c>
      <c r="AM22" s="78" t="str">
        <f t="shared" si="18"/>
        <v/>
      </c>
      <c r="AN22" s="78" t="str">
        <f t="shared" si="18"/>
        <v/>
      </c>
      <c r="AO22" s="78" t="str">
        <f t="shared" si="19"/>
        <v/>
      </c>
      <c r="AP22" s="78" t="str">
        <f t="shared" si="19"/>
        <v/>
      </c>
      <c r="AQ22" s="78" t="str">
        <f t="shared" si="19"/>
        <v/>
      </c>
      <c r="AR22" s="78" t="str">
        <f t="shared" si="19"/>
        <v/>
      </c>
      <c r="AS22" s="78" t="str">
        <f t="shared" si="19"/>
        <v/>
      </c>
      <c r="AT22" s="79" t="str">
        <f t="shared" si="19"/>
        <v/>
      </c>
      <c r="AU22" s="65" t="str">
        <f t="shared" si="19"/>
        <v/>
      </c>
      <c r="AV22" s="65" t="str">
        <f t="shared" si="19"/>
        <v/>
      </c>
      <c r="AW22" s="65" t="str">
        <f t="shared" si="19"/>
        <v/>
      </c>
      <c r="AX22" s="65" t="str">
        <f t="shared" si="19"/>
        <v/>
      </c>
      <c r="AY22" s="65" t="str">
        <f t="shared" si="20"/>
        <v/>
      </c>
      <c r="AZ22" s="65" t="str">
        <f t="shared" si="20"/>
        <v/>
      </c>
      <c r="BA22" s="65" t="str">
        <f t="shared" si="20"/>
        <v/>
      </c>
      <c r="BB22" s="66" t="str">
        <f t="shared" si="20"/>
        <v/>
      </c>
      <c r="BC22" s="66" t="str">
        <f t="shared" si="20"/>
        <v/>
      </c>
      <c r="BD22" s="66" t="str">
        <f t="shared" si="20"/>
        <v/>
      </c>
      <c r="BE22" s="66" t="str">
        <f t="shared" si="20"/>
        <v/>
      </c>
      <c r="BF22" s="66" t="str">
        <f t="shared" si="20"/>
        <v/>
      </c>
      <c r="BG22" s="66" t="str">
        <f t="shared" si="20"/>
        <v/>
      </c>
      <c r="BH22" s="66" t="str">
        <f t="shared" si="20"/>
        <v/>
      </c>
      <c r="BI22" s="66" t="str">
        <f t="shared" si="21"/>
        <v/>
      </c>
      <c r="BJ22" s="66" t="str">
        <f t="shared" si="21"/>
        <v/>
      </c>
      <c r="BK22" s="66" t="str">
        <f t="shared" si="21"/>
        <v/>
      </c>
      <c r="BL22" s="66" t="str">
        <f t="shared" si="21"/>
        <v/>
      </c>
      <c r="BM22" s="66" t="str">
        <f t="shared" si="21"/>
        <v/>
      </c>
      <c r="BN22" s="66" t="str">
        <f t="shared" si="21"/>
        <v/>
      </c>
      <c r="BO22" s="66" t="str">
        <f t="shared" si="21"/>
        <v/>
      </c>
      <c r="BP22" s="66" t="str">
        <f t="shared" si="21"/>
        <v/>
      </c>
      <c r="BQ22" s="66" t="str">
        <f t="shared" si="21"/>
        <v/>
      </c>
      <c r="BR22" s="66" t="str">
        <f t="shared" si="21"/>
        <v/>
      </c>
      <c r="BS22" s="66" t="str">
        <f t="shared" si="22"/>
        <v/>
      </c>
      <c r="BT22" s="66" t="str">
        <f t="shared" si="22"/>
        <v/>
      </c>
      <c r="BU22" s="66" t="str">
        <f t="shared" si="22"/>
        <v/>
      </c>
      <c r="BV22" s="66" t="str">
        <f t="shared" si="22"/>
        <v/>
      </c>
      <c r="BW22" s="66" t="str">
        <f t="shared" si="22"/>
        <v/>
      </c>
      <c r="BX22" s="66" t="str">
        <f t="shared" si="22"/>
        <v/>
      </c>
      <c r="BY22" s="66" t="str">
        <f t="shared" si="22"/>
        <v/>
      </c>
      <c r="BZ22" s="66" t="str">
        <f t="shared" si="22"/>
        <v/>
      </c>
      <c r="CA22" s="66" t="str">
        <f t="shared" si="22"/>
        <v/>
      </c>
      <c r="CB22" s="66" t="str">
        <f t="shared" si="22"/>
        <v/>
      </c>
      <c r="CC22" s="66" t="str">
        <f t="shared" si="23"/>
        <v/>
      </c>
      <c r="CD22" s="66" t="str">
        <f t="shared" si="23"/>
        <v/>
      </c>
      <c r="CE22" s="66" t="str">
        <f t="shared" si="23"/>
        <v/>
      </c>
      <c r="CF22" s="66" t="str">
        <f t="shared" si="23"/>
        <v/>
      </c>
      <c r="CG22" s="66" t="str">
        <f t="shared" si="23"/>
        <v/>
      </c>
      <c r="CH22" s="66" t="str">
        <f t="shared" si="23"/>
        <v/>
      </c>
      <c r="CI22" s="66" t="str">
        <f t="shared" si="23"/>
        <v/>
      </c>
      <c r="CJ22" s="66" t="str">
        <f t="shared" si="23"/>
        <v/>
      </c>
      <c r="CK22" s="66" t="str">
        <f t="shared" si="23"/>
        <v/>
      </c>
      <c r="CL22" s="66" t="str">
        <f t="shared" si="23"/>
        <v/>
      </c>
      <c r="CM22" s="66" t="str">
        <f t="shared" si="24"/>
        <v/>
      </c>
      <c r="CN22" s="66" t="str">
        <f t="shared" si="24"/>
        <v/>
      </c>
      <c r="CO22" s="66" t="str">
        <f t="shared" si="24"/>
        <v/>
      </c>
      <c r="CP22" s="66" t="str">
        <f t="shared" si="24"/>
        <v/>
      </c>
      <c r="CQ22" s="66" t="str">
        <f t="shared" si="24"/>
        <v/>
      </c>
      <c r="CR22" s="66" t="str">
        <f t="shared" si="24"/>
        <v/>
      </c>
      <c r="CS22" s="66" t="str">
        <f t="shared" si="24"/>
        <v/>
      </c>
      <c r="CT22" s="66" t="str">
        <f t="shared" si="24"/>
        <v/>
      </c>
      <c r="CU22" s="66" t="str">
        <f t="shared" si="24"/>
        <v/>
      </c>
      <c r="CV22" s="66" t="str">
        <f t="shared" si="24"/>
        <v/>
      </c>
      <c r="CW22" s="66" t="str">
        <f t="shared" si="25"/>
        <v/>
      </c>
      <c r="CX22" s="66" t="str">
        <f t="shared" si="25"/>
        <v/>
      </c>
      <c r="CY22" s="66" t="str">
        <f t="shared" si="25"/>
        <v/>
      </c>
      <c r="CZ22" s="66" t="str">
        <f t="shared" si="25"/>
        <v/>
      </c>
      <c r="DA22" s="66" t="str">
        <f t="shared" si="25"/>
        <v/>
      </c>
      <c r="DB22" s="66" t="str">
        <f t="shared" si="25"/>
        <v/>
      </c>
      <c r="DC22" s="67"/>
    </row>
    <row r="23" spans="1:108" s="29" customFormat="1" ht="22.5" customHeight="1" x14ac:dyDescent="0.3">
      <c r="A23" s="80" t="str">
        <f>'[1]Procurement Plan'!A19</f>
        <v>TBC</v>
      </c>
      <c r="B23" s="81" t="str">
        <f>'[1]Procurement Plan'!B19</f>
        <v>General Building RSM Contract</v>
      </c>
      <c r="C23" s="71">
        <f t="shared" si="26"/>
        <v>45934</v>
      </c>
      <c r="D23" s="71">
        <f t="shared" si="27"/>
        <v>45992</v>
      </c>
      <c r="E23" s="72">
        <f t="shared" si="28"/>
        <v>45993</v>
      </c>
      <c r="F23" s="72">
        <f t="shared" si="29"/>
        <v>46022</v>
      </c>
      <c r="G23" s="74">
        <f>'[1]Procurement Plan'!L19</f>
        <v>46023</v>
      </c>
      <c r="H23" s="74">
        <f t="shared" si="2"/>
        <v>46207</v>
      </c>
      <c r="I23" s="76">
        <f t="shared" si="15"/>
        <v>46208</v>
      </c>
      <c r="J23" s="76">
        <f>'[1]Procurement Plan'!M19</f>
        <v>46235</v>
      </c>
      <c r="K23" s="77" t="str">
        <f t="shared" si="16"/>
        <v/>
      </c>
      <c r="L23" s="78" t="str">
        <f t="shared" si="16"/>
        <v/>
      </c>
      <c r="M23" s="78" t="str">
        <f t="shared" si="16"/>
        <v/>
      </c>
      <c r="N23" s="78" t="str">
        <f t="shared" si="16"/>
        <v/>
      </c>
      <c r="O23" s="84" t="str">
        <f t="shared" si="16"/>
        <v/>
      </c>
      <c r="P23" s="78" t="str">
        <f t="shared" si="16"/>
        <v/>
      </c>
      <c r="Q23" s="78" t="str">
        <f t="shared" si="16"/>
        <v/>
      </c>
      <c r="R23" s="78" t="str">
        <f t="shared" si="16"/>
        <v/>
      </c>
      <c r="S23" s="78" t="str">
        <f t="shared" si="16"/>
        <v/>
      </c>
      <c r="T23" s="78" t="str">
        <f t="shared" si="16"/>
        <v/>
      </c>
      <c r="U23" s="78" t="str">
        <f t="shared" si="17"/>
        <v>pp</v>
      </c>
      <c r="V23" s="79" t="str">
        <f t="shared" si="17"/>
        <v>pp</v>
      </c>
      <c r="W23" s="77" t="str">
        <f t="shared" si="17"/>
        <v>p</v>
      </c>
      <c r="X23" s="78" t="str">
        <f t="shared" si="17"/>
        <v>p</v>
      </c>
      <c r="Y23" s="78" t="str">
        <f t="shared" si="17"/>
        <v>p</v>
      </c>
      <c r="Z23" s="78" t="str">
        <f t="shared" si="17"/>
        <v>p</v>
      </c>
      <c r="AA23" s="78" t="str">
        <f t="shared" si="17"/>
        <v>p</v>
      </c>
      <c r="AB23" s="78" t="str">
        <f t="shared" si="17"/>
        <v>p</v>
      </c>
      <c r="AC23" s="78" t="str">
        <f t="shared" si="17"/>
        <v>p</v>
      </c>
      <c r="AD23" s="78" t="str">
        <f t="shared" si="17"/>
        <v>m</v>
      </c>
      <c r="AE23" s="78" t="str">
        <f t="shared" si="18"/>
        <v/>
      </c>
      <c r="AF23" s="78" t="str">
        <f t="shared" si="18"/>
        <v/>
      </c>
      <c r="AG23" s="78" t="str">
        <f t="shared" si="18"/>
        <v/>
      </c>
      <c r="AH23" s="79" t="str">
        <f t="shared" si="18"/>
        <v/>
      </c>
      <c r="AI23" s="77" t="str">
        <f t="shared" si="18"/>
        <v/>
      </c>
      <c r="AJ23" s="78" t="str">
        <f t="shared" si="18"/>
        <v/>
      </c>
      <c r="AK23" s="78" t="str">
        <f t="shared" si="18"/>
        <v/>
      </c>
      <c r="AL23" s="78" t="str">
        <f t="shared" si="18"/>
        <v/>
      </c>
      <c r="AM23" s="78" t="str">
        <f t="shared" si="18"/>
        <v/>
      </c>
      <c r="AN23" s="78" t="str">
        <f t="shared" si="18"/>
        <v/>
      </c>
      <c r="AO23" s="78" t="str">
        <f t="shared" si="19"/>
        <v/>
      </c>
      <c r="AP23" s="78" t="str">
        <f t="shared" si="19"/>
        <v/>
      </c>
      <c r="AQ23" s="78" t="str">
        <f t="shared" si="19"/>
        <v/>
      </c>
      <c r="AR23" s="78" t="str">
        <f t="shared" si="19"/>
        <v/>
      </c>
      <c r="AS23" s="78" t="str">
        <f t="shared" si="19"/>
        <v/>
      </c>
      <c r="AT23" s="79" t="str">
        <f t="shared" si="19"/>
        <v/>
      </c>
      <c r="AU23" s="65" t="str">
        <f t="shared" si="19"/>
        <v/>
      </c>
      <c r="AV23" s="65" t="str">
        <f t="shared" si="19"/>
        <v/>
      </c>
      <c r="AW23" s="65" t="str">
        <f t="shared" si="19"/>
        <v/>
      </c>
      <c r="AX23" s="65" t="str">
        <f t="shared" si="19"/>
        <v/>
      </c>
      <c r="AY23" s="65" t="str">
        <f t="shared" si="20"/>
        <v/>
      </c>
      <c r="AZ23" s="65" t="str">
        <f t="shared" si="20"/>
        <v/>
      </c>
      <c r="BA23" s="65" t="str">
        <f t="shared" si="20"/>
        <v/>
      </c>
      <c r="BB23" s="66" t="str">
        <f t="shared" si="20"/>
        <v/>
      </c>
      <c r="BC23" s="66" t="str">
        <f t="shared" si="20"/>
        <v/>
      </c>
      <c r="BD23" s="66" t="str">
        <f t="shared" si="20"/>
        <v/>
      </c>
      <c r="BE23" s="66" t="str">
        <f t="shared" si="20"/>
        <v/>
      </c>
      <c r="BF23" s="66" t="str">
        <f t="shared" si="20"/>
        <v/>
      </c>
      <c r="BG23" s="66" t="str">
        <f t="shared" si="20"/>
        <v/>
      </c>
      <c r="BH23" s="66" t="str">
        <f t="shared" si="20"/>
        <v/>
      </c>
      <c r="BI23" s="66" t="str">
        <f t="shared" si="21"/>
        <v/>
      </c>
      <c r="BJ23" s="66" t="str">
        <f t="shared" si="21"/>
        <v/>
      </c>
      <c r="BK23" s="66" t="str">
        <f t="shared" si="21"/>
        <v/>
      </c>
      <c r="BL23" s="66" t="str">
        <f t="shared" si="21"/>
        <v/>
      </c>
      <c r="BM23" s="66" t="str">
        <f t="shared" si="21"/>
        <v/>
      </c>
      <c r="BN23" s="66" t="str">
        <f t="shared" si="21"/>
        <v/>
      </c>
      <c r="BO23" s="66" t="str">
        <f t="shared" si="21"/>
        <v/>
      </c>
      <c r="BP23" s="66" t="str">
        <f t="shared" si="21"/>
        <v/>
      </c>
      <c r="BQ23" s="66" t="str">
        <f t="shared" si="21"/>
        <v/>
      </c>
      <c r="BR23" s="66" t="str">
        <f t="shared" si="21"/>
        <v/>
      </c>
      <c r="BS23" s="66" t="str">
        <f t="shared" si="22"/>
        <v/>
      </c>
      <c r="BT23" s="66" t="str">
        <f t="shared" si="22"/>
        <v/>
      </c>
      <c r="BU23" s="66" t="str">
        <f t="shared" si="22"/>
        <v/>
      </c>
      <c r="BV23" s="66" t="str">
        <f t="shared" si="22"/>
        <v/>
      </c>
      <c r="BW23" s="66" t="str">
        <f t="shared" si="22"/>
        <v/>
      </c>
      <c r="BX23" s="66" t="str">
        <f t="shared" si="22"/>
        <v/>
      </c>
      <c r="BY23" s="66" t="str">
        <f t="shared" si="22"/>
        <v/>
      </c>
      <c r="BZ23" s="66" t="str">
        <f t="shared" si="22"/>
        <v/>
      </c>
      <c r="CA23" s="66" t="str">
        <f t="shared" si="22"/>
        <v/>
      </c>
      <c r="CB23" s="66" t="str">
        <f t="shared" si="22"/>
        <v/>
      </c>
      <c r="CC23" s="66" t="str">
        <f t="shared" si="23"/>
        <v/>
      </c>
      <c r="CD23" s="66" t="str">
        <f t="shared" si="23"/>
        <v/>
      </c>
      <c r="CE23" s="66" t="str">
        <f t="shared" si="23"/>
        <v/>
      </c>
      <c r="CF23" s="66" t="str">
        <f t="shared" si="23"/>
        <v/>
      </c>
      <c r="CG23" s="66" t="str">
        <f t="shared" si="23"/>
        <v/>
      </c>
      <c r="CH23" s="66" t="str">
        <f t="shared" si="23"/>
        <v/>
      </c>
      <c r="CI23" s="66" t="str">
        <f t="shared" si="23"/>
        <v/>
      </c>
      <c r="CJ23" s="66" t="str">
        <f t="shared" si="23"/>
        <v/>
      </c>
      <c r="CK23" s="66" t="str">
        <f t="shared" si="23"/>
        <v/>
      </c>
      <c r="CL23" s="66" t="str">
        <f t="shared" si="23"/>
        <v/>
      </c>
      <c r="CM23" s="66" t="str">
        <f t="shared" si="24"/>
        <v/>
      </c>
      <c r="CN23" s="66" t="str">
        <f t="shared" si="24"/>
        <v/>
      </c>
      <c r="CO23" s="66" t="str">
        <f t="shared" si="24"/>
        <v/>
      </c>
      <c r="CP23" s="66" t="str">
        <f t="shared" si="24"/>
        <v/>
      </c>
      <c r="CQ23" s="66" t="str">
        <f t="shared" si="24"/>
        <v/>
      </c>
      <c r="CR23" s="66" t="str">
        <f t="shared" si="24"/>
        <v/>
      </c>
      <c r="CS23" s="66" t="str">
        <f t="shared" si="24"/>
        <v/>
      </c>
      <c r="CT23" s="66" t="str">
        <f t="shared" si="24"/>
        <v/>
      </c>
      <c r="CU23" s="66" t="str">
        <f t="shared" si="24"/>
        <v/>
      </c>
      <c r="CV23" s="66" t="str">
        <f t="shared" si="24"/>
        <v/>
      </c>
      <c r="CW23" s="66" t="str">
        <f t="shared" si="25"/>
        <v/>
      </c>
      <c r="CX23" s="66" t="str">
        <f t="shared" si="25"/>
        <v/>
      </c>
      <c r="CY23" s="66" t="str">
        <f t="shared" si="25"/>
        <v/>
      </c>
      <c r="CZ23" s="66" t="str">
        <f t="shared" si="25"/>
        <v/>
      </c>
      <c r="DA23" s="66" t="str">
        <f t="shared" si="25"/>
        <v/>
      </c>
      <c r="DB23" s="66" t="str">
        <f t="shared" si="25"/>
        <v/>
      </c>
      <c r="DC23" s="67"/>
    </row>
    <row r="24" spans="1:108" s="29" customFormat="1" ht="22.5" customHeight="1" x14ac:dyDescent="0.3">
      <c r="A24" s="80" t="str">
        <f>'[1]Procurement Plan'!A12</f>
        <v>TBC</v>
      </c>
      <c r="B24" s="81" t="str">
        <f>'[1]Procurement Plan'!B12</f>
        <v>Mechanical RSM Contract</v>
      </c>
      <c r="C24" s="71">
        <f t="shared" ref="C24" si="30">D24-58</f>
        <v>45934</v>
      </c>
      <c r="D24" s="71">
        <f t="shared" ref="D24" si="31">E24-1</f>
        <v>45992</v>
      </c>
      <c r="E24" s="72">
        <f t="shared" ref="E24" si="32">F24-29</f>
        <v>45993</v>
      </c>
      <c r="F24" s="72">
        <f t="shared" ref="F24" si="33">G24-1</f>
        <v>46022</v>
      </c>
      <c r="G24" s="74">
        <f>'[1]Procurement Plan'!L20</f>
        <v>46023</v>
      </c>
      <c r="H24" s="74">
        <f t="shared" ref="H24" si="34">I24-1</f>
        <v>46207</v>
      </c>
      <c r="I24" s="76">
        <f t="shared" ref="I24" si="35">J24-27</f>
        <v>46208</v>
      </c>
      <c r="J24" s="76">
        <f>'[1]Procurement Plan'!M20</f>
        <v>46235</v>
      </c>
      <c r="K24" s="77" t="str">
        <f>IF(AND(K$8&gt;=$C24,K$8&lt;=$D24),"pp",IF(AND(K$8&gt;=$E24,K$8&lt;=$F24),"me",IF(AND(K$8&gt;=$G24,K$8&lt;=$H24),"p",IF(AND(K$8&gt;=$I24,K$8&lt;=$J24),"m",""))))</f>
        <v/>
      </c>
      <c r="L24" s="78" t="str">
        <f>IF(AND(L$8&gt;=$C24,L$8&lt;=$D24),"pp",IF(AND(L$8&gt;=$E24,L$8&lt;=$F24),"me",IF(AND(L$8&gt;=$G24,L$8&lt;=$H24),"p",IF(AND(L$8&gt;=$I24,L$8&lt;=$J24),"m",""))))</f>
        <v/>
      </c>
      <c r="M24" s="78" t="str">
        <f>IF(AND(M$8&gt;=$C24,M$8&lt;=$D24),"pp",IF(AND(M$8&gt;=$E24,M$8&lt;=$F24),"me",IF(AND(M$8&gt;=$G24,M$8&lt;=$H24),"p",IF(AND(M$8&gt;=$I24,M$8&lt;=$J24),"m",""))))</f>
        <v/>
      </c>
      <c r="N24" s="78" t="str">
        <f>IF(AND(N$8&gt;=$C24,N$8&lt;=$D24),"pp",IF(AND(N$8&gt;=$E24,N$8&lt;=$F24),"me",IF(AND(N$8&gt;=$G24,N$8&lt;=$H24),"p",IF(AND(N$8&gt;=$I24,N$8&lt;=$J24),"m",""))))</f>
        <v/>
      </c>
      <c r="O24" s="84" t="str">
        <f>IF(AND(O$8&gt;=$C24,O$8&lt;=$D24),"pp",IF(AND(O$8&gt;=$E24,O$8&lt;=$F24),"me",IF(AND(O$8&gt;=$G24,O$8&lt;=$H24),"p",IF(AND(O$8&gt;=$I24,O$8&lt;=$J24),"m",""))))</f>
        <v/>
      </c>
      <c r="P24" s="78" t="str">
        <f>IF(AND(P$8&gt;=$C24,P$8&lt;=$D24),"pp",IF(AND(P$8&gt;=$E24,P$8&lt;=$F24),"me",IF(AND(P$8&gt;=$G24,P$8&lt;=$H24),"p",IF(AND(P$8&gt;=$I24,P$8&lt;=$J24),"m",""))))</f>
        <v/>
      </c>
      <c r="Q24" s="78" t="str">
        <f>IF(AND(Q$8&gt;=$C24,Q$8&lt;=$D24),"pp",IF(AND(Q$8&gt;=$E24,Q$8&lt;=$F24),"me",IF(AND(Q$8&gt;=$G24,Q$8&lt;=$H24),"p",IF(AND(Q$8&gt;=$I24,Q$8&lt;=$J24),"m",""))))</f>
        <v/>
      </c>
      <c r="R24" s="78" t="str">
        <f>IF(AND(R$8&gt;=$C24,R$8&lt;=$D24),"pp",IF(AND(R$8&gt;=$E24,R$8&lt;=$F24),"me",IF(AND(R$8&gt;=$G24,R$8&lt;=$H24),"p",IF(AND(R$8&gt;=$I24,R$8&lt;=$J24),"m",""))))</f>
        <v/>
      </c>
      <c r="S24" s="78" t="str">
        <f>IF(AND(S$8&gt;=$C24,S$8&lt;=$D24),"pp",IF(AND(S$8&gt;=$E24,S$8&lt;=$F24),"me",IF(AND(S$8&gt;=$G24,S$8&lt;=$H24),"p",IF(AND(S$8&gt;=$I24,S$8&lt;=$J24),"m",""))))</f>
        <v/>
      </c>
      <c r="T24" s="78" t="str">
        <f>IF(AND(T$8&gt;=$C24,T$8&lt;=$D24),"pp",IF(AND(T$8&gt;=$E24,T$8&lt;=$F24),"me",IF(AND(T$8&gt;=$G24,T$8&lt;=$H24),"p",IF(AND(T$8&gt;=$I24,T$8&lt;=$J24),"m",""))))</f>
        <v/>
      </c>
      <c r="U24" s="78" t="str">
        <f>IF(AND(U$8&gt;=$C24,U$8&lt;=$D24),"pp",IF(AND(U$8&gt;=$E24,U$8&lt;=$F24),"me",IF(AND(U$8&gt;=$G24,U$8&lt;=$H24),"p",IF(AND(U$8&gt;=$I24,U$8&lt;=$J24),"m",""))))</f>
        <v>pp</v>
      </c>
      <c r="V24" s="79" t="str">
        <f>IF(AND(V$8&gt;=$C24,V$8&lt;=$D24),"pp",IF(AND(V$8&gt;=$E24,V$8&lt;=$F24),"me",IF(AND(V$8&gt;=$G24,V$8&lt;=$H24),"p",IF(AND(V$8&gt;=$I24,V$8&lt;=$J24),"m",""))))</f>
        <v>pp</v>
      </c>
      <c r="W24" s="77" t="str">
        <f>IF(AND(W$8&gt;=$C24,W$8&lt;=$D24),"pp",IF(AND(W$8&gt;=$E24,W$8&lt;=$F24),"me",IF(AND(W$8&gt;=$G24,W$8&lt;=$H24),"p",IF(AND(W$8&gt;=$I24,W$8&lt;=$J24),"m",""))))</f>
        <v>p</v>
      </c>
      <c r="X24" s="78" t="str">
        <f>IF(AND(X$8&gt;=$C24,X$8&lt;=$D24),"pp",IF(AND(X$8&gt;=$E24,X$8&lt;=$F24),"me",IF(AND(X$8&gt;=$G24,X$8&lt;=$H24),"p",IF(AND(X$8&gt;=$I24,X$8&lt;=$J24),"m",""))))</f>
        <v>p</v>
      </c>
      <c r="Y24" s="78" t="str">
        <f>IF(AND(Y$8&gt;=$C24,Y$8&lt;=$D24),"pp",IF(AND(Y$8&gt;=$E24,Y$8&lt;=$F24),"me",IF(AND(Y$8&gt;=$G24,Y$8&lt;=$H24),"p",IF(AND(Y$8&gt;=$I24,Y$8&lt;=$J24),"m",""))))</f>
        <v>p</v>
      </c>
      <c r="Z24" s="78" t="str">
        <f>IF(AND(Z$8&gt;=$C24,Z$8&lt;=$D24),"pp",IF(AND(Z$8&gt;=$E24,Z$8&lt;=$F24),"me",IF(AND(Z$8&gt;=$G24,Z$8&lt;=$H24),"p",IF(AND(Z$8&gt;=$I24,Z$8&lt;=$J24),"m",""))))</f>
        <v>p</v>
      </c>
      <c r="AA24" s="78" t="str">
        <f>IF(AND(AA$8&gt;=$C24,AA$8&lt;=$D24),"pp",IF(AND(AA$8&gt;=$E24,AA$8&lt;=$F24),"me",IF(AND(AA$8&gt;=$G24,AA$8&lt;=$H24),"p",IF(AND(AA$8&gt;=$I24,AA$8&lt;=$J24),"m",""))))</f>
        <v>p</v>
      </c>
      <c r="AB24" s="78" t="str">
        <f>IF(AND(AB$8&gt;=$C24,AB$8&lt;=$D24),"pp",IF(AND(AB$8&gt;=$E24,AB$8&lt;=$F24),"me",IF(AND(AB$8&gt;=$G24,AB$8&lt;=$H24),"p",IF(AND(AB$8&gt;=$I24,AB$8&lt;=$J24),"m",""))))</f>
        <v>p</v>
      </c>
      <c r="AC24" s="78" t="str">
        <f>IF(AND(AC$8&gt;=$C24,AC$8&lt;=$D24),"pp",IF(AND(AC$8&gt;=$E24,AC$8&lt;=$F24),"me",IF(AND(AC$8&gt;=$G24,AC$8&lt;=$H24),"p",IF(AND(AC$8&gt;=$I24,AC$8&lt;=$J24),"m",""))))</f>
        <v>p</v>
      </c>
      <c r="AD24" s="78" t="str">
        <f>IF(AND(AD$8&gt;=$C24,AD$8&lt;=$D24),"pp",IF(AND(AD$8&gt;=$E24,AD$8&lt;=$F24),"me",IF(AND(AD$8&gt;=$G24,AD$8&lt;=$H24),"p",IF(AND(AD$8&gt;=$I24,AD$8&lt;=$J24),"m",""))))</f>
        <v>m</v>
      </c>
      <c r="AE24" s="78" t="str">
        <f>IF(AND(AE$8&gt;=$C24,AE$8&lt;=$D24),"pp",IF(AND(AE$8&gt;=$E24,AE$8&lt;=$F24),"me",IF(AND(AE$8&gt;=$G24,AE$8&lt;=$H24),"p",IF(AND(AE$8&gt;=$I24,AE$8&lt;=$J24),"m",""))))</f>
        <v/>
      </c>
      <c r="AF24" s="78" t="str">
        <f>IF(AND(AF$8&gt;=$C24,AF$8&lt;=$D24),"pp",IF(AND(AF$8&gt;=$E24,AF$8&lt;=$F24),"me",IF(AND(AF$8&gt;=$G24,AF$8&lt;=$H24),"p",IF(AND(AF$8&gt;=$I24,AF$8&lt;=$J24),"m",""))))</f>
        <v/>
      </c>
      <c r="AG24" s="78" t="str">
        <f>IF(AND(AG$8&gt;=$C24,AG$8&lt;=$D24),"pp",IF(AND(AG$8&gt;=$E24,AG$8&lt;=$F24),"me",IF(AND(AG$8&gt;=$G24,AG$8&lt;=$H24),"p",IF(AND(AG$8&gt;=$I24,AG$8&lt;=$J24),"m",""))))</f>
        <v/>
      </c>
      <c r="AH24" s="79" t="str">
        <f>IF(AND(AH$8&gt;=$C24,AH$8&lt;=$D24),"pp",IF(AND(AH$8&gt;=$E24,AH$8&lt;=$F24),"me",IF(AND(AH$8&gt;=$G24,AH$8&lt;=$H24),"p",IF(AND(AH$8&gt;=$I24,AH$8&lt;=$J24),"m",""))))</f>
        <v/>
      </c>
      <c r="AI24" s="77" t="str">
        <f>IF(AND(AI$8&gt;=$C24,AI$8&lt;=$D24),"pp",IF(AND(AI$8&gt;=$E24,AI$8&lt;=$F24),"me",IF(AND(AI$8&gt;=$G24,AI$8&lt;=$H24),"p",IF(AND(AI$8&gt;=$I24,AI$8&lt;=$J24),"m",""))))</f>
        <v/>
      </c>
      <c r="AJ24" s="78" t="str">
        <f>IF(AND(AJ$8&gt;=$C24,AJ$8&lt;=$D24),"pp",IF(AND(AJ$8&gt;=$E24,AJ$8&lt;=$F24),"me",IF(AND(AJ$8&gt;=$G24,AJ$8&lt;=$H24),"p",IF(AND(AJ$8&gt;=$I24,AJ$8&lt;=$J24),"m",""))))</f>
        <v/>
      </c>
      <c r="AK24" s="78" t="str">
        <f>IF(AND(AK$8&gt;=$C24,AK$8&lt;=$D24),"pp",IF(AND(AK$8&gt;=$E24,AK$8&lt;=$F24),"me",IF(AND(AK$8&gt;=$G24,AK$8&lt;=$H24),"p",IF(AND(AK$8&gt;=$I24,AK$8&lt;=$J24),"m",""))))</f>
        <v/>
      </c>
      <c r="AL24" s="78" t="str">
        <f>IF(AND(AL$8&gt;=$C24,AL$8&lt;=$D24),"pp",IF(AND(AL$8&gt;=$E24,AL$8&lt;=$F24),"me",IF(AND(AL$8&gt;=$G24,AL$8&lt;=$H24),"p",IF(AND(AL$8&gt;=$I24,AL$8&lt;=$J24),"m",""))))</f>
        <v/>
      </c>
      <c r="AM24" s="78" t="str">
        <f>IF(AND(AM$8&gt;=$C24,AM$8&lt;=$D24),"pp",IF(AND(AM$8&gt;=$E24,AM$8&lt;=$F24),"me",IF(AND(AM$8&gt;=$G24,AM$8&lt;=$H24),"p",IF(AND(AM$8&gt;=$I24,AM$8&lt;=$J24),"m",""))))</f>
        <v/>
      </c>
      <c r="AN24" s="78" t="str">
        <f>IF(AND(AN$8&gt;=$C24,AN$8&lt;=$D24),"pp",IF(AND(AN$8&gt;=$E24,AN$8&lt;=$F24),"me",IF(AND(AN$8&gt;=$G24,AN$8&lt;=$H24),"p",IF(AND(AN$8&gt;=$I24,AN$8&lt;=$J24),"m",""))))</f>
        <v/>
      </c>
      <c r="AO24" s="78" t="str">
        <f>IF(AND(AO$8&gt;=$C24,AO$8&lt;=$D24),"pp",IF(AND(AO$8&gt;=$E24,AO$8&lt;=$F24),"me",IF(AND(AO$8&gt;=$G24,AO$8&lt;=$H24),"p",IF(AND(AO$8&gt;=$I24,AO$8&lt;=$J24),"m",""))))</f>
        <v/>
      </c>
      <c r="AP24" s="78" t="str">
        <f>IF(AND(AP$8&gt;=$C24,AP$8&lt;=$D24),"pp",IF(AND(AP$8&gt;=$E24,AP$8&lt;=$F24),"me",IF(AND(AP$8&gt;=$G24,AP$8&lt;=$H24),"p",IF(AND(AP$8&gt;=$I24,AP$8&lt;=$J24),"m",""))))</f>
        <v/>
      </c>
      <c r="AQ24" s="78" t="str">
        <f>IF(AND(AQ$8&gt;=$C24,AQ$8&lt;=$D24),"pp",IF(AND(AQ$8&gt;=$E24,AQ$8&lt;=$F24),"me",IF(AND(AQ$8&gt;=$G24,AQ$8&lt;=$H24),"p",IF(AND(AQ$8&gt;=$I24,AQ$8&lt;=$J24),"m",""))))</f>
        <v/>
      </c>
      <c r="AR24" s="78" t="str">
        <f>IF(AND(AR$8&gt;=$C24,AR$8&lt;=$D24),"pp",IF(AND(AR$8&gt;=$E24,AR$8&lt;=$F24),"me",IF(AND(AR$8&gt;=$G24,AR$8&lt;=$H24),"p",IF(AND(AR$8&gt;=$I24,AR$8&lt;=$J24),"m",""))))</f>
        <v/>
      </c>
      <c r="AS24" s="78" t="str">
        <f>IF(AND(AS$8&gt;=$C24,AS$8&lt;=$D24),"pp",IF(AND(AS$8&gt;=$E24,AS$8&lt;=$F24),"me",IF(AND(AS$8&gt;=$G24,AS$8&lt;=$H24),"p",IF(AND(AS$8&gt;=$I24,AS$8&lt;=$J24),"m",""))))</f>
        <v/>
      </c>
      <c r="AT24" s="79" t="str">
        <f>IF(AND(AT$8&gt;=$C24,AT$8&lt;=$D24),"pp",IF(AND(AT$8&gt;=$E24,AT$8&lt;=$F24),"me",IF(AND(AT$8&gt;=$G24,AT$8&lt;=$H24),"p",IF(AND(AT$8&gt;=$I24,AT$8&lt;=$J24),"m",""))))</f>
        <v/>
      </c>
      <c r="AU24" s="65" t="str">
        <f>IF(AND(AU$8&gt;=$C24,AU$8&lt;=$D24),"pp",IF(AND(AU$8&gt;=$E24,AU$8&lt;=$F24),"me",IF(AND(AU$8&gt;=$G24,AU$8&lt;=$H24),"p",IF(AND(AU$8&gt;=$I24,AU$8&lt;=$J24),"m",""))))</f>
        <v/>
      </c>
      <c r="AV24" s="65" t="str">
        <f>IF(AND(AV$8&gt;=$C24,AV$8&lt;=$D24),"pp",IF(AND(AV$8&gt;=$E24,AV$8&lt;=$F24),"me",IF(AND(AV$8&gt;=$G24,AV$8&lt;=$H24),"p",IF(AND(AV$8&gt;=$I24,AV$8&lt;=$J24),"m",""))))</f>
        <v/>
      </c>
      <c r="AW24" s="65" t="str">
        <f>IF(AND(AW$8&gt;=$C24,AW$8&lt;=$D24),"pp",IF(AND(AW$8&gt;=$E24,AW$8&lt;=$F24),"me",IF(AND(AW$8&gt;=$G24,AW$8&lt;=$H24),"p",IF(AND(AW$8&gt;=$I24,AW$8&lt;=$J24),"m",""))))</f>
        <v/>
      </c>
      <c r="AX24" s="65" t="str">
        <f>IF(AND(AX$8&gt;=$C24,AX$8&lt;=$D24),"pp",IF(AND(AX$8&gt;=$E24,AX$8&lt;=$F24),"me",IF(AND(AX$8&gt;=$G24,AX$8&lt;=$H24),"p",IF(AND(AX$8&gt;=$I24,AX$8&lt;=$J24),"m",""))))</f>
        <v/>
      </c>
      <c r="AY24" s="65" t="str">
        <f>IF(AND(AY$8&gt;=$C24,AY$8&lt;=$D24),"pp",IF(AND(AY$8&gt;=$E24,AY$8&lt;=$F24),"me",IF(AND(AY$8&gt;=$G24,AY$8&lt;=$H24),"p",IF(AND(AY$8&gt;=$I24,AY$8&lt;=$J24),"m",""))))</f>
        <v/>
      </c>
      <c r="AZ24" s="65" t="str">
        <f>IF(AND(AZ$8&gt;=$C24,AZ$8&lt;=$D24),"pp",IF(AND(AZ$8&gt;=$E24,AZ$8&lt;=$F24),"me",IF(AND(AZ$8&gt;=$G24,AZ$8&lt;=$H24),"p",IF(AND(AZ$8&gt;=$I24,AZ$8&lt;=$J24),"m",""))))</f>
        <v/>
      </c>
      <c r="BA24" s="65" t="str">
        <f>IF(AND(BA$8&gt;=$C24,BA$8&lt;=$D24),"pp",IF(AND(BA$8&gt;=$E24,BA$8&lt;=$F24),"me",IF(AND(BA$8&gt;=$G24,BA$8&lt;=$H24),"p",IF(AND(BA$8&gt;=$I24,BA$8&lt;=$J24),"m",""))))</f>
        <v/>
      </c>
      <c r="BB24" s="66" t="str">
        <f>IF(AND(BB$8&gt;=$C24,BB$8&lt;=$D24),"pp",IF(AND(BB$8&gt;=$E24,BB$8&lt;=$F24),"me",IF(AND(BB$8&gt;=$G24,BB$8&lt;=$H24),"p",IF(AND(BB$8&gt;=$I24,BB$8&lt;=$J24),"m",""))))</f>
        <v/>
      </c>
      <c r="BC24" s="66" t="str">
        <f>IF(AND(BC$8&gt;=$C24,BC$8&lt;=$D24),"pp",IF(AND(BC$8&gt;=$E24,BC$8&lt;=$F24),"me",IF(AND(BC$8&gt;=$G24,BC$8&lt;=$H24),"p",IF(AND(BC$8&gt;=$I24,BC$8&lt;=$J24),"m",""))))</f>
        <v/>
      </c>
      <c r="BD24" s="66" t="str">
        <f>IF(AND(BD$8&gt;=$C24,BD$8&lt;=$D24),"pp",IF(AND(BD$8&gt;=$E24,BD$8&lt;=$F24),"me",IF(AND(BD$8&gt;=$G24,BD$8&lt;=$H24),"p",IF(AND(BD$8&gt;=$I24,BD$8&lt;=$J24),"m",""))))</f>
        <v/>
      </c>
      <c r="BE24" s="66" t="str">
        <f>IF(AND(BE$8&gt;=$C24,BE$8&lt;=$D24),"pp",IF(AND(BE$8&gt;=$E24,BE$8&lt;=$F24),"me",IF(AND(BE$8&gt;=$G24,BE$8&lt;=$H24),"p",IF(AND(BE$8&gt;=$I24,BE$8&lt;=$J24),"m",""))))</f>
        <v/>
      </c>
      <c r="BF24" s="66" t="str">
        <f>IF(AND(BF$8&gt;=$C24,BF$8&lt;=$D24),"pp",IF(AND(BF$8&gt;=$E24,BF$8&lt;=$F24),"me",IF(AND(BF$8&gt;=$G24,BF$8&lt;=$H24),"p",IF(AND(BF$8&gt;=$I24,BF$8&lt;=$J24),"m",""))))</f>
        <v/>
      </c>
      <c r="BG24" s="66" t="str">
        <f>IF(AND(BG$8&gt;=$C24,BG$8&lt;=$D24),"pp",IF(AND(BG$8&gt;=$E24,BG$8&lt;=$F24),"me",IF(AND(BG$8&gt;=$G24,BG$8&lt;=$H24),"p",IF(AND(BG$8&gt;=$I24,BG$8&lt;=$J24),"m",""))))</f>
        <v/>
      </c>
      <c r="BH24" s="66" t="str">
        <f>IF(AND(BH$8&gt;=$C24,BH$8&lt;=$D24),"pp",IF(AND(BH$8&gt;=$E24,BH$8&lt;=$F24),"me",IF(AND(BH$8&gt;=$G24,BH$8&lt;=$H24),"p",IF(AND(BH$8&gt;=$I24,BH$8&lt;=$J24),"m",""))))</f>
        <v/>
      </c>
      <c r="BI24" s="66" t="str">
        <f>IF(AND(BI$8&gt;=$C24,BI$8&lt;=$D24),"pp",IF(AND(BI$8&gt;=$E24,BI$8&lt;=$F24),"me",IF(AND(BI$8&gt;=$G24,BI$8&lt;=$H24),"p",IF(AND(BI$8&gt;=$I24,BI$8&lt;=$J24),"m",""))))</f>
        <v/>
      </c>
      <c r="BJ24" s="66" t="str">
        <f>IF(AND(BJ$8&gt;=$C24,BJ$8&lt;=$D24),"pp",IF(AND(BJ$8&gt;=$E24,BJ$8&lt;=$F24),"me",IF(AND(BJ$8&gt;=$G24,BJ$8&lt;=$H24),"p",IF(AND(BJ$8&gt;=$I24,BJ$8&lt;=$J24),"m",""))))</f>
        <v/>
      </c>
      <c r="BK24" s="66" t="str">
        <f>IF(AND(BK$8&gt;=$C24,BK$8&lt;=$D24),"pp",IF(AND(BK$8&gt;=$E24,BK$8&lt;=$F24),"me",IF(AND(BK$8&gt;=$G24,BK$8&lt;=$H24),"p",IF(AND(BK$8&gt;=$I24,BK$8&lt;=$J24),"m",""))))</f>
        <v/>
      </c>
      <c r="BL24" s="66" t="str">
        <f>IF(AND(BL$8&gt;=$C24,BL$8&lt;=$D24),"pp",IF(AND(BL$8&gt;=$E24,BL$8&lt;=$F24),"me",IF(AND(BL$8&gt;=$G24,BL$8&lt;=$H24),"p",IF(AND(BL$8&gt;=$I24,BL$8&lt;=$J24),"m",""))))</f>
        <v/>
      </c>
      <c r="BM24" s="66" t="str">
        <f>IF(AND(BM$8&gt;=$C24,BM$8&lt;=$D24),"pp",IF(AND(BM$8&gt;=$E24,BM$8&lt;=$F24),"me",IF(AND(BM$8&gt;=$G24,BM$8&lt;=$H24),"p",IF(AND(BM$8&gt;=$I24,BM$8&lt;=$J24),"m",""))))</f>
        <v/>
      </c>
      <c r="BN24" s="66" t="str">
        <f>IF(AND(BN$8&gt;=$C24,BN$8&lt;=$D24),"pp",IF(AND(BN$8&gt;=$E24,BN$8&lt;=$F24),"me",IF(AND(BN$8&gt;=$G24,BN$8&lt;=$H24),"p",IF(AND(BN$8&gt;=$I24,BN$8&lt;=$J24),"m",""))))</f>
        <v/>
      </c>
      <c r="BO24" s="66" t="str">
        <f>IF(AND(BO$8&gt;=$C24,BO$8&lt;=$D24),"pp",IF(AND(BO$8&gt;=$E24,BO$8&lt;=$F24),"me",IF(AND(BO$8&gt;=$G24,BO$8&lt;=$H24),"p",IF(AND(BO$8&gt;=$I24,BO$8&lt;=$J24),"m",""))))</f>
        <v/>
      </c>
      <c r="BP24" s="66" t="str">
        <f>IF(AND(BP$8&gt;=$C24,BP$8&lt;=$D24),"pp",IF(AND(BP$8&gt;=$E24,BP$8&lt;=$F24),"me",IF(AND(BP$8&gt;=$G24,BP$8&lt;=$H24),"p",IF(AND(BP$8&gt;=$I24,BP$8&lt;=$J24),"m",""))))</f>
        <v/>
      </c>
      <c r="BQ24" s="66" t="str">
        <f>IF(AND(BQ$8&gt;=$C24,BQ$8&lt;=$D24),"pp",IF(AND(BQ$8&gt;=$E24,BQ$8&lt;=$F24),"me",IF(AND(BQ$8&gt;=$G24,BQ$8&lt;=$H24),"p",IF(AND(BQ$8&gt;=$I24,BQ$8&lt;=$J24),"m",""))))</f>
        <v/>
      </c>
      <c r="BR24" s="66" t="str">
        <f>IF(AND(BR$8&gt;=$C24,BR$8&lt;=$D24),"pp",IF(AND(BR$8&gt;=$E24,BR$8&lt;=$F24),"me",IF(AND(BR$8&gt;=$G24,BR$8&lt;=$H24),"p",IF(AND(BR$8&gt;=$I24,BR$8&lt;=$J24),"m",""))))</f>
        <v/>
      </c>
      <c r="BS24" s="66" t="str">
        <f>IF(AND(BS$8&gt;=$C24,BS$8&lt;=$D24),"pp",IF(AND(BS$8&gt;=$E24,BS$8&lt;=$F24),"me",IF(AND(BS$8&gt;=$G24,BS$8&lt;=$H24),"p",IF(AND(BS$8&gt;=$I24,BS$8&lt;=$J24),"m",""))))</f>
        <v/>
      </c>
      <c r="BT24" s="66" t="str">
        <f>IF(AND(BT$8&gt;=$C24,BT$8&lt;=$D24),"pp",IF(AND(BT$8&gt;=$E24,BT$8&lt;=$F24),"me",IF(AND(BT$8&gt;=$G24,BT$8&lt;=$H24),"p",IF(AND(BT$8&gt;=$I24,BT$8&lt;=$J24),"m",""))))</f>
        <v/>
      </c>
      <c r="BU24" s="66" t="str">
        <f>IF(AND(BU$8&gt;=$C24,BU$8&lt;=$D24),"pp",IF(AND(BU$8&gt;=$E24,BU$8&lt;=$F24),"me",IF(AND(BU$8&gt;=$G24,BU$8&lt;=$H24),"p",IF(AND(BU$8&gt;=$I24,BU$8&lt;=$J24),"m",""))))</f>
        <v/>
      </c>
      <c r="BV24" s="66" t="str">
        <f>IF(AND(BV$8&gt;=$C24,BV$8&lt;=$D24),"pp",IF(AND(BV$8&gt;=$E24,BV$8&lt;=$F24),"me",IF(AND(BV$8&gt;=$G24,BV$8&lt;=$H24),"p",IF(AND(BV$8&gt;=$I24,BV$8&lt;=$J24),"m",""))))</f>
        <v/>
      </c>
      <c r="BW24" s="66" t="str">
        <f>IF(AND(BW$8&gt;=$C24,BW$8&lt;=$D24),"pp",IF(AND(BW$8&gt;=$E24,BW$8&lt;=$F24),"me",IF(AND(BW$8&gt;=$G24,BW$8&lt;=$H24),"p",IF(AND(BW$8&gt;=$I24,BW$8&lt;=$J24),"m",""))))</f>
        <v/>
      </c>
      <c r="BX24" s="66" t="str">
        <f>IF(AND(BX$8&gt;=$C24,BX$8&lt;=$D24),"pp",IF(AND(BX$8&gt;=$E24,BX$8&lt;=$F24),"me",IF(AND(BX$8&gt;=$G24,BX$8&lt;=$H24),"p",IF(AND(BX$8&gt;=$I24,BX$8&lt;=$J24),"m",""))))</f>
        <v/>
      </c>
      <c r="BY24" s="66" t="str">
        <f>IF(AND(BY$8&gt;=$C24,BY$8&lt;=$D24),"pp",IF(AND(BY$8&gt;=$E24,BY$8&lt;=$F24),"me",IF(AND(BY$8&gt;=$G24,BY$8&lt;=$H24),"p",IF(AND(BY$8&gt;=$I24,BY$8&lt;=$J24),"m",""))))</f>
        <v/>
      </c>
      <c r="BZ24" s="66" t="str">
        <f>IF(AND(BZ$8&gt;=$C24,BZ$8&lt;=$D24),"pp",IF(AND(BZ$8&gt;=$E24,BZ$8&lt;=$F24),"me",IF(AND(BZ$8&gt;=$G24,BZ$8&lt;=$H24),"p",IF(AND(BZ$8&gt;=$I24,BZ$8&lt;=$J24),"m",""))))</f>
        <v/>
      </c>
      <c r="CA24" s="66" t="str">
        <f>IF(AND(CA$8&gt;=$C24,CA$8&lt;=$D24),"pp",IF(AND(CA$8&gt;=$E24,CA$8&lt;=$F24),"me",IF(AND(CA$8&gt;=$G24,CA$8&lt;=$H24),"p",IF(AND(CA$8&gt;=$I24,CA$8&lt;=$J24),"m",""))))</f>
        <v/>
      </c>
      <c r="CB24" s="66" t="str">
        <f>IF(AND(CB$8&gt;=$C24,CB$8&lt;=$D24),"pp",IF(AND(CB$8&gt;=$E24,CB$8&lt;=$F24),"me",IF(AND(CB$8&gt;=$G24,CB$8&lt;=$H24),"p",IF(AND(CB$8&gt;=$I24,CB$8&lt;=$J24),"m",""))))</f>
        <v/>
      </c>
      <c r="CC24" s="66" t="str">
        <f>IF(AND(CC$8&gt;=$C24,CC$8&lt;=$D24),"pp",IF(AND(CC$8&gt;=$E24,CC$8&lt;=$F24),"me",IF(AND(CC$8&gt;=$G24,CC$8&lt;=$H24),"p",IF(AND(CC$8&gt;=$I24,CC$8&lt;=$J24),"m",""))))</f>
        <v/>
      </c>
      <c r="CD24" s="66" t="str">
        <f>IF(AND(CD$8&gt;=$C24,CD$8&lt;=$D24),"pp",IF(AND(CD$8&gt;=$E24,CD$8&lt;=$F24),"me",IF(AND(CD$8&gt;=$G24,CD$8&lt;=$H24),"p",IF(AND(CD$8&gt;=$I24,CD$8&lt;=$J24),"m",""))))</f>
        <v/>
      </c>
      <c r="CE24" s="66" t="str">
        <f>IF(AND(CE$8&gt;=$C24,CE$8&lt;=$D24),"pp",IF(AND(CE$8&gt;=$E24,CE$8&lt;=$F24),"me",IF(AND(CE$8&gt;=$G24,CE$8&lt;=$H24),"p",IF(AND(CE$8&gt;=$I24,CE$8&lt;=$J24),"m",""))))</f>
        <v/>
      </c>
      <c r="CF24" s="66" t="str">
        <f>IF(AND(CF$8&gt;=$C24,CF$8&lt;=$D24),"pp",IF(AND(CF$8&gt;=$E24,CF$8&lt;=$F24),"me",IF(AND(CF$8&gt;=$G24,CF$8&lt;=$H24),"p",IF(AND(CF$8&gt;=$I24,CF$8&lt;=$J24),"m",""))))</f>
        <v/>
      </c>
      <c r="CG24" s="66" t="str">
        <f>IF(AND(CG$8&gt;=$C24,CG$8&lt;=$D24),"pp",IF(AND(CG$8&gt;=$E24,CG$8&lt;=$F24),"me",IF(AND(CG$8&gt;=$G24,CG$8&lt;=$H24),"p",IF(AND(CG$8&gt;=$I24,CG$8&lt;=$J24),"m",""))))</f>
        <v/>
      </c>
      <c r="CH24" s="66" t="str">
        <f>IF(AND(CH$8&gt;=$C24,CH$8&lt;=$D24),"pp",IF(AND(CH$8&gt;=$E24,CH$8&lt;=$F24),"me",IF(AND(CH$8&gt;=$G24,CH$8&lt;=$H24),"p",IF(AND(CH$8&gt;=$I24,CH$8&lt;=$J24),"m",""))))</f>
        <v/>
      </c>
      <c r="CI24" s="66" t="str">
        <f>IF(AND(CI$8&gt;=$C24,CI$8&lt;=$D24),"pp",IF(AND(CI$8&gt;=$E24,CI$8&lt;=$F24),"me",IF(AND(CI$8&gt;=$G24,CI$8&lt;=$H24),"p",IF(AND(CI$8&gt;=$I24,CI$8&lt;=$J24),"m",""))))</f>
        <v/>
      </c>
      <c r="CJ24" s="66" t="str">
        <f>IF(AND(CJ$8&gt;=$C24,CJ$8&lt;=$D24),"pp",IF(AND(CJ$8&gt;=$E24,CJ$8&lt;=$F24),"me",IF(AND(CJ$8&gt;=$G24,CJ$8&lt;=$H24),"p",IF(AND(CJ$8&gt;=$I24,CJ$8&lt;=$J24),"m",""))))</f>
        <v/>
      </c>
      <c r="CK24" s="66" t="str">
        <f>IF(AND(CK$8&gt;=$C24,CK$8&lt;=$D24),"pp",IF(AND(CK$8&gt;=$E24,CK$8&lt;=$F24),"me",IF(AND(CK$8&gt;=$G24,CK$8&lt;=$H24),"p",IF(AND(CK$8&gt;=$I24,CK$8&lt;=$J24),"m",""))))</f>
        <v/>
      </c>
      <c r="CL24" s="66" t="str">
        <f>IF(AND(CL$8&gt;=$C24,CL$8&lt;=$D24),"pp",IF(AND(CL$8&gt;=$E24,CL$8&lt;=$F24),"me",IF(AND(CL$8&gt;=$G24,CL$8&lt;=$H24),"p",IF(AND(CL$8&gt;=$I24,CL$8&lt;=$J24),"m",""))))</f>
        <v/>
      </c>
      <c r="CM24" s="66" t="str">
        <f>IF(AND(CM$8&gt;=$C24,CM$8&lt;=$D24),"pp",IF(AND(CM$8&gt;=$E24,CM$8&lt;=$F24),"me",IF(AND(CM$8&gt;=$G24,CM$8&lt;=$H24),"p",IF(AND(CM$8&gt;=$I24,CM$8&lt;=$J24),"m",""))))</f>
        <v/>
      </c>
      <c r="CN24" s="66" t="str">
        <f>IF(AND(CN$8&gt;=$C24,CN$8&lt;=$D24),"pp",IF(AND(CN$8&gt;=$E24,CN$8&lt;=$F24),"me",IF(AND(CN$8&gt;=$G24,CN$8&lt;=$H24),"p",IF(AND(CN$8&gt;=$I24,CN$8&lt;=$J24),"m",""))))</f>
        <v/>
      </c>
      <c r="CO24" s="66" t="str">
        <f>IF(AND(CO$8&gt;=$C24,CO$8&lt;=$D24),"pp",IF(AND(CO$8&gt;=$E24,CO$8&lt;=$F24),"me",IF(AND(CO$8&gt;=$G24,CO$8&lt;=$H24),"p",IF(AND(CO$8&gt;=$I24,CO$8&lt;=$J24),"m",""))))</f>
        <v/>
      </c>
      <c r="CP24" s="66" t="str">
        <f>IF(AND(CP$8&gt;=$C24,CP$8&lt;=$D24),"pp",IF(AND(CP$8&gt;=$E24,CP$8&lt;=$F24),"me",IF(AND(CP$8&gt;=$G24,CP$8&lt;=$H24),"p",IF(AND(CP$8&gt;=$I24,CP$8&lt;=$J24),"m",""))))</f>
        <v/>
      </c>
      <c r="CQ24" s="66" t="str">
        <f>IF(AND(CQ$8&gt;=$C24,CQ$8&lt;=$D24),"pp",IF(AND(CQ$8&gt;=$E24,CQ$8&lt;=$F24),"me",IF(AND(CQ$8&gt;=$G24,CQ$8&lt;=$H24),"p",IF(AND(CQ$8&gt;=$I24,CQ$8&lt;=$J24),"m",""))))</f>
        <v/>
      </c>
      <c r="CR24" s="66" t="str">
        <f>IF(AND(CR$8&gt;=$C24,CR$8&lt;=$D24),"pp",IF(AND(CR$8&gt;=$E24,CR$8&lt;=$F24),"me",IF(AND(CR$8&gt;=$G24,CR$8&lt;=$H24),"p",IF(AND(CR$8&gt;=$I24,CR$8&lt;=$J24),"m",""))))</f>
        <v/>
      </c>
      <c r="CS24" s="66" t="str">
        <f>IF(AND(CS$8&gt;=$C24,CS$8&lt;=$D24),"pp",IF(AND(CS$8&gt;=$E24,CS$8&lt;=$F24),"me",IF(AND(CS$8&gt;=$G24,CS$8&lt;=$H24),"p",IF(AND(CS$8&gt;=$I24,CS$8&lt;=$J24),"m",""))))</f>
        <v/>
      </c>
      <c r="CT24" s="66" t="str">
        <f>IF(AND(CT$8&gt;=$C24,CT$8&lt;=$D24),"pp",IF(AND(CT$8&gt;=$E24,CT$8&lt;=$F24),"me",IF(AND(CT$8&gt;=$G24,CT$8&lt;=$H24),"p",IF(AND(CT$8&gt;=$I24,CT$8&lt;=$J24),"m",""))))</f>
        <v/>
      </c>
      <c r="CU24" s="66" t="str">
        <f>IF(AND(CU$8&gt;=$C24,CU$8&lt;=$D24),"pp",IF(AND(CU$8&gt;=$E24,CU$8&lt;=$F24),"me",IF(AND(CU$8&gt;=$G24,CU$8&lt;=$H24),"p",IF(AND(CU$8&gt;=$I24,CU$8&lt;=$J24),"m",""))))</f>
        <v/>
      </c>
      <c r="CV24" s="66" t="str">
        <f>IF(AND(CV$8&gt;=$C24,CV$8&lt;=$D24),"pp",IF(AND(CV$8&gt;=$E24,CV$8&lt;=$F24),"me",IF(AND(CV$8&gt;=$G24,CV$8&lt;=$H24),"p",IF(AND(CV$8&gt;=$I24,CV$8&lt;=$J24),"m",""))))</f>
        <v/>
      </c>
      <c r="CW24" s="66" t="str">
        <f>IF(AND(CW$8&gt;=$C24,CW$8&lt;=$D24),"pp",IF(AND(CW$8&gt;=$E24,CW$8&lt;=$F24),"me",IF(AND(CW$8&gt;=$G24,CW$8&lt;=$H24),"p",IF(AND(CW$8&gt;=$I24,CW$8&lt;=$J24),"m",""))))</f>
        <v/>
      </c>
      <c r="CX24" s="66" t="str">
        <f>IF(AND(CX$8&gt;=$C24,CX$8&lt;=$D24),"pp",IF(AND(CX$8&gt;=$E24,CX$8&lt;=$F24),"me",IF(AND(CX$8&gt;=$G24,CX$8&lt;=$H24),"p",IF(AND(CX$8&gt;=$I24,CX$8&lt;=$J24),"m",""))))</f>
        <v/>
      </c>
      <c r="CY24" s="66" t="str">
        <f>IF(AND(CY$8&gt;=$C24,CY$8&lt;=$D24),"pp",IF(AND(CY$8&gt;=$E24,CY$8&lt;=$F24),"me",IF(AND(CY$8&gt;=$G24,CY$8&lt;=$H24),"p",IF(AND(CY$8&gt;=$I24,CY$8&lt;=$J24),"m",""))))</f>
        <v/>
      </c>
      <c r="CZ24" s="66" t="str">
        <f>IF(AND(CZ$8&gt;=$C24,CZ$8&lt;=$D24),"pp",IF(AND(CZ$8&gt;=$E24,CZ$8&lt;=$F24),"me",IF(AND(CZ$8&gt;=$G24,CZ$8&lt;=$H24),"p",IF(AND(CZ$8&gt;=$I24,CZ$8&lt;=$J24),"m",""))))</f>
        <v/>
      </c>
      <c r="DA24" s="66" t="str">
        <f>IF(AND(DA$8&gt;=$C24,DA$8&lt;=$D24),"pp",IF(AND(DA$8&gt;=$E24,DA$8&lt;=$F24),"me",IF(AND(DA$8&gt;=$G24,DA$8&lt;=$H24),"p",IF(AND(DA$8&gt;=$I24,DA$8&lt;=$J24),"m",""))))</f>
        <v/>
      </c>
      <c r="DB24" s="66" t="str">
        <f>IF(AND(DB$8&gt;=$C24,DB$8&lt;=$D24),"pp",IF(AND(DB$8&gt;=$E24,DB$8&lt;=$F24),"me",IF(AND(DB$8&gt;=$G24,DB$8&lt;=$H24),"p",IF(AND(DB$8&gt;=$I24,DB$8&lt;=$J24),"m",""))))</f>
        <v/>
      </c>
      <c r="DC24" s="67"/>
    </row>
    <row r="25" spans="1:108" s="29" customFormat="1" ht="22.5" customHeight="1" x14ac:dyDescent="0.3">
      <c r="A25" s="80" t="str">
        <f>'[1]Procurement Plan'!A20</f>
        <v>TBC</v>
      </c>
      <c r="B25" s="81" t="str">
        <f>'[1]Procurement Plan'!B20</f>
        <v>Groundwork RSM Contract</v>
      </c>
      <c r="C25" s="71">
        <f t="shared" si="26"/>
        <v>45934</v>
      </c>
      <c r="D25" s="71">
        <f t="shared" si="27"/>
        <v>45992</v>
      </c>
      <c r="E25" s="72">
        <f t="shared" si="28"/>
        <v>45993</v>
      </c>
      <c r="F25" s="72">
        <f t="shared" si="29"/>
        <v>46022</v>
      </c>
      <c r="G25" s="74">
        <f>'[1]Procurement Plan'!L20</f>
        <v>46023</v>
      </c>
      <c r="H25" s="74">
        <f t="shared" si="2"/>
        <v>46207</v>
      </c>
      <c r="I25" s="76">
        <f t="shared" si="15"/>
        <v>46208</v>
      </c>
      <c r="J25" s="76">
        <f>'[1]Procurement Plan'!M20</f>
        <v>46235</v>
      </c>
      <c r="K25" s="77" t="str">
        <f t="shared" si="16"/>
        <v/>
      </c>
      <c r="L25" s="78" t="str">
        <f t="shared" si="16"/>
        <v/>
      </c>
      <c r="M25" s="78" t="str">
        <f t="shared" si="16"/>
        <v/>
      </c>
      <c r="N25" s="78" t="str">
        <f t="shared" si="16"/>
        <v/>
      </c>
      <c r="O25" s="84" t="str">
        <f t="shared" si="16"/>
        <v/>
      </c>
      <c r="P25" s="78" t="str">
        <f t="shared" si="16"/>
        <v/>
      </c>
      <c r="Q25" s="78" t="str">
        <f t="shared" si="16"/>
        <v/>
      </c>
      <c r="R25" s="78" t="str">
        <f t="shared" si="16"/>
        <v/>
      </c>
      <c r="S25" s="78" t="str">
        <f t="shared" si="16"/>
        <v/>
      </c>
      <c r="T25" s="78" t="str">
        <f t="shared" si="16"/>
        <v/>
      </c>
      <c r="U25" s="78" t="str">
        <f t="shared" si="17"/>
        <v>pp</v>
      </c>
      <c r="V25" s="79" t="str">
        <f t="shared" si="17"/>
        <v>pp</v>
      </c>
      <c r="W25" s="77" t="str">
        <f t="shared" si="17"/>
        <v>p</v>
      </c>
      <c r="X25" s="78" t="str">
        <f t="shared" si="17"/>
        <v>p</v>
      </c>
      <c r="Y25" s="78" t="str">
        <f t="shared" si="17"/>
        <v>p</v>
      </c>
      <c r="Z25" s="78" t="str">
        <f t="shared" si="17"/>
        <v>p</v>
      </c>
      <c r="AA25" s="78" t="str">
        <f t="shared" si="17"/>
        <v>p</v>
      </c>
      <c r="AB25" s="78" t="str">
        <f t="shared" si="17"/>
        <v>p</v>
      </c>
      <c r="AC25" s="78" t="str">
        <f t="shared" si="17"/>
        <v>p</v>
      </c>
      <c r="AD25" s="78" t="str">
        <f t="shared" si="17"/>
        <v>m</v>
      </c>
      <c r="AE25" s="78" t="str">
        <f t="shared" si="18"/>
        <v/>
      </c>
      <c r="AF25" s="78" t="str">
        <f t="shared" si="18"/>
        <v/>
      </c>
      <c r="AG25" s="78" t="str">
        <f t="shared" si="18"/>
        <v/>
      </c>
      <c r="AH25" s="79" t="str">
        <f t="shared" si="18"/>
        <v/>
      </c>
      <c r="AI25" s="77" t="str">
        <f t="shared" si="18"/>
        <v/>
      </c>
      <c r="AJ25" s="78" t="str">
        <f t="shared" si="18"/>
        <v/>
      </c>
      <c r="AK25" s="78" t="str">
        <f t="shared" si="18"/>
        <v/>
      </c>
      <c r="AL25" s="78" t="str">
        <f t="shared" si="18"/>
        <v/>
      </c>
      <c r="AM25" s="78" t="str">
        <f t="shared" si="18"/>
        <v/>
      </c>
      <c r="AN25" s="78" t="str">
        <f t="shared" si="18"/>
        <v/>
      </c>
      <c r="AO25" s="78" t="str">
        <f t="shared" si="19"/>
        <v/>
      </c>
      <c r="AP25" s="78" t="str">
        <f t="shared" si="19"/>
        <v/>
      </c>
      <c r="AQ25" s="78" t="str">
        <f t="shared" si="19"/>
        <v/>
      </c>
      <c r="AR25" s="78" t="str">
        <f t="shared" si="19"/>
        <v/>
      </c>
      <c r="AS25" s="78" t="str">
        <f t="shared" si="19"/>
        <v/>
      </c>
      <c r="AT25" s="79" t="str">
        <f t="shared" si="19"/>
        <v/>
      </c>
      <c r="AU25" s="65" t="str">
        <f t="shared" si="19"/>
        <v/>
      </c>
      <c r="AV25" s="65" t="str">
        <f t="shared" si="19"/>
        <v/>
      </c>
      <c r="AW25" s="65" t="str">
        <f t="shared" si="19"/>
        <v/>
      </c>
      <c r="AX25" s="65" t="str">
        <f t="shared" si="19"/>
        <v/>
      </c>
      <c r="AY25" s="65" t="str">
        <f t="shared" si="20"/>
        <v/>
      </c>
      <c r="AZ25" s="65" t="str">
        <f t="shared" si="20"/>
        <v/>
      </c>
      <c r="BA25" s="65" t="str">
        <f t="shared" si="20"/>
        <v/>
      </c>
      <c r="BB25" s="66" t="str">
        <f t="shared" si="20"/>
        <v/>
      </c>
      <c r="BC25" s="66" t="str">
        <f t="shared" si="20"/>
        <v/>
      </c>
      <c r="BD25" s="66" t="str">
        <f t="shared" si="20"/>
        <v/>
      </c>
      <c r="BE25" s="66" t="str">
        <f t="shared" si="20"/>
        <v/>
      </c>
      <c r="BF25" s="66" t="str">
        <f t="shared" si="20"/>
        <v/>
      </c>
      <c r="BG25" s="66" t="str">
        <f t="shared" si="20"/>
        <v/>
      </c>
      <c r="BH25" s="66" t="str">
        <f t="shared" si="20"/>
        <v/>
      </c>
      <c r="BI25" s="66" t="str">
        <f t="shared" si="21"/>
        <v/>
      </c>
      <c r="BJ25" s="66" t="str">
        <f t="shared" si="21"/>
        <v/>
      </c>
      <c r="BK25" s="66" t="str">
        <f t="shared" si="21"/>
        <v/>
      </c>
      <c r="BL25" s="66" t="str">
        <f t="shared" si="21"/>
        <v/>
      </c>
      <c r="BM25" s="66" t="str">
        <f t="shared" si="21"/>
        <v/>
      </c>
      <c r="BN25" s="66" t="str">
        <f t="shared" si="21"/>
        <v/>
      </c>
      <c r="BO25" s="66" t="str">
        <f t="shared" si="21"/>
        <v/>
      </c>
      <c r="BP25" s="66" t="str">
        <f t="shared" si="21"/>
        <v/>
      </c>
      <c r="BQ25" s="66" t="str">
        <f t="shared" si="21"/>
        <v/>
      </c>
      <c r="BR25" s="66" t="str">
        <f t="shared" si="21"/>
        <v/>
      </c>
      <c r="BS25" s="66" t="str">
        <f t="shared" si="22"/>
        <v/>
      </c>
      <c r="BT25" s="66" t="str">
        <f t="shared" si="22"/>
        <v/>
      </c>
      <c r="BU25" s="66" t="str">
        <f t="shared" si="22"/>
        <v/>
      </c>
      <c r="BV25" s="66" t="str">
        <f t="shared" si="22"/>
        <v/>
      </c>
      <c r="BW25" s="66" t="str">
        <f t="shared" si="22"/>
        <v/>
      </c>
      <c r="BX25" s="66" t="str">
        <f t="shared" si="22"/>
        <v/>
      </c>
      <c r="BY25" s="66" t="str">
        <f t="shared" si="22"/>
        <v/>
      </c>
      <c r="BZ25" s="66" t="str">
        <f t="shared" si="22"/>
        <v/>
      </c>
      <c r="CA25" s="66" t="str">
        <f t="shared" si="22"/>
        <v/>
      </c>
      <c r="CB25" s="66" t="str">
        <f t="shared" si="22"/>
        <v/>
      </c>
      <c r="CC25" s="66" t="str">
        <f t="shared" si="23"/>
        <v/>
      </c>
      <c r="CD25" s="66" t="str">
        <f t="shared" si="23"/>
        <v/>
      </c>
      <c r="CE25" s="66" t="str">
        <f t="shared" si="23"/>
        <v/>
      </c>
      <c r="CF25" s="66" t="str">
        <f t="shared" si="23"/>
        <v/>
      </c>
      <c r="CG25" s="66" t="str">
        <f t="shared" si="23"/>
        <v/>
      </c>
      <c r="CH25" s="66" t="str">
        <f t="shared" si="23"/>
        <v/>
      </c>
      <c r="CI25" s="66" t="str">
        <f t="shared" si="23"/>
        <v/>
      </c>
      <c r="CJ25" s="66" t="str">
        <f t="shared" si="23"/>
        <v/>
      </c>
      <c r="CK25" s="66" t="str">
        <f t="shared" si="23"/>
        <v/>
      </c>
      <c r="CL25" s="66" t="str">
        <f t="shared" si="23"/>
        <v/>
      </c>
      <c r="CM25" s="66" t="str">
        <f t="shared" si="24"/>
        <v/>
      </c>
      <c r="CN25" s="66" t="str">
        <f t="shared" si="24"/>
        <v/>
      </c>
      <c r="CO25" s="66" t="str">
        <f t="shared" si="24"/>
        <v/>
      </c>
      <c r="CP25" s="66" t="str">
        <f t="shared" si="24"/>
        <v/>
      </c>
      <c r="CQ25" s="66" t="str">
        <f t="shared" si="24"/>
        <v/>
      </c>
      <c r="CR25" s="66" t="str">
        <f t="shared" si="24"/>
        <v/>
      </c>
      <c r="CS25" s="66" t="str">
        <f t="shared" si="24"/>
        <v/>
      </c>
      <c r="CT25" s="66" t="str">
        <f t="shared" si="24"/>
        <v/>
      </c>
      <c r="CU25" s="66" t="str">
        <f t="shared" si="24"/>
        <v/>
      </c>
      <c r="CV25" s="66" t="str">
        <f t="shared" si="24"/>
        <v/>
      </c>
      <c r="CW25" s="66" t="str">
        <f t="shared" si="25"/>
        <v/>
      </c>
      <c r="CX25" s="66" t="str">
        <f t="shared" si="25"/>
        <v/>
      </c>
      <c r="CY25" s="66" t="str">
        <f t="shared" si="25"/>
        <v/>
      </c>
      <c r="CZ25" s="66" t="str">
        <f t="shared" si="25"/>
        <v/>
      </c>
      <c r="DA25" s="66" t="str">
        <f t="shared" si="25"/>
        <v/>
      </c>
      <c r="DB25" s="66" t="str">
        <f t="shared" si="25"/>
        <v/>
      </c>
      <c r="DC25" s="67"/>
    </row>
    <row r="26" spans="1:108" s="29" customFormat="1" ht="22.5" customHeight="1" x14ac:dyDescent="0.3">
      <c r="A26" s="80" t="str">
        <f>'[1]Procurement Plan'!A21</f>
        <v>TBC</v>
      </c>
      <c r="B26" s="81" t="str">
        <f>'[1]Procurement Plan'!B21</f>
        <v>Joinery RSM Contract</v>
      </c>
      <c r="C26" s="71">
        <f t="shared" si="26"/>
        <v>45934</v>
      </c>
      <c r="D26" s="71">
        <f t="shared" si="27"/>
        <v>45992</v>
      </c>
      <c r="E26" s="72">
        <f t="shared" si="28"/>
        <v>45993</v>
      </c>
      <c r="F26" s="72">
        <f t="shared" si="29"/>
        <v>46022</v>
      </c>
      <c r="G26" s="74">
        <f>'[1]Procurement Plan'!L21</f>
        <v>46023</v>
      </c>
      <c r="H26" s="74">
        <f t="shared" si="2"/>
        <v>46207</v>
      </c>
      <c r="I26" s="76">
        <f t="shared" si="15"/>
        <v>46208</v>
      </c>
      <c r="J26" s="76">
        <f>'[1]Procurement Plan'!M21</f>
        <v>46235</v>
      </c>
      <c r="K26" s="77" t="str">
        <f t="shared" si="16"/>
        <v/>
      </c>
      <c r="L26" s="78" t="str">
        <f t="shared" si="16"/>
        <v/>
      </c>
      <c r="M26" s="78" t="str">
        <f t="shared" si="16"/>
        <v/>
      </c>
      <c r="N26" s="78" t="str">
        <f t="shared" si="16"/>
        <v/>
      </c>
      <c r="O26" s="84" t="str">
        <f t="shared" si="16"/>
        <v/>
      </c>
      <c r="P26" s="78" t="str">
        <f t="shared" si="16"/>
        <v/>
      </c>
      <c r="Q26" s="78" t="str">
        <f t="shared" si="16"/>
        <v/>
      </c>
      <c r="R26" s="78" t="str">
        <f t="shared" si="16"/>
        <v/>
      </c>
      <c r="S26" s="78" t="str">
        <f t="shared" si="16"/>
        <v/>
      </c>
      <c r="T26" s="78" t="str">
        <f t="shared" si="16"/>
        <v/>
      </c>
      <c r="U26" s="78" t="str">
        <f t="shared" si="17"/>
        <v>pp</v>
      </c>
      <c r="V26" s="79" t="str">
        <f t="shared" si="17"/>
        <v>pp</v>
      </c>
      <c r="W26" s="77" t="str">
        <f t="shared" si="17"/>
        <v>p</v>
      </c>
      <c r="X26" s="78" t="str">
        <f t="shared" si="17"/>
        <v>p</v>
      </c>
      <c r="Y26" s="78" t="str">
        <f t="shared" si="17"/>
        <v>p</v>
      </c>
      <c r="Z26" s="78" t="str">
        <f t="shared" si="17"/>
        <v>p</v>
      </c>
      <c r="AA26" s="78" t="str">
        <f t="shared" si="17"/>
        <v>p</v>
      </c>
      <c r="AB26" s="78" t="str">
        <f t="shared" si="17"/>
        <v>p</v>
      </c>
      <c r="AC26" s="78" t="str">
        <f t="shared" si="17"/>
        <v>p</v>
      </c>
      <c r="AD26" s="78" t="str">
        <f t="shared" si="17"/>
        <v>m</v>
      </c>
      <c r="AE26" s="78" t="str">
        <f t="shared" si="18"/>
        <v/>
      </c>
      <c r="AF26" s="78" t="str">
        <f t="shared" si="18"/>
        <v/>
      </c>
      <c r="AG26" s="78" t="str">
        <f t="shared" si="18"/>
        <v/>
      </c>
      <c r="AH26" s="79" t="str">
        <f t="shared" si="18"/>
        <v/>
      </c>
      <c r="AI26" s="77" t="str">
        <f t="shared" si="18"/>
        <v/>
      </c>
      <c r="AJ26" s="78" t="str">
        <f t="shared" si="18"/>
        <v/>
      </c>
      <c r="AK26" s="78" t="str">
        <f t="shared" si="18"/>
        <v/>
      </c>
      <c r="AL26" s="78" t="str">
        <f t="shared" si="18"/>
        <v/>
      </c>
      <c r="AM26" s="78" t="str">
        <f t="shared" si="18"/>
        <v/>
      </c>
      <c r="AN26" s="78" t="str">
        <f t="shared" si="18"/>
        <v/>
      </c>
      <c r="AO26" s="78" t="str">
        <f t="shared" si="19"/>
        <v/>
      </c>
      <c r="AP26" s="78" t="str">
        <f t="shared" si="19"/>
        <v/>
      </c>
      <c r="AQ26" s="78" t="str">
        <f t="shared" si="19"/>
        <v/>
      </c>
      <c r="AR26" s="78" t="str">
        <f t="shared" si="19"/>
        <v/>
      </c>
      <c r="AS26" s="78" t="str">
        <f t="shared" si="19"/>
        <v/>
      </c>
      <c r="AT26" s="79" t="str">
        <f t="shared" si="19"/>
        <v/>
      </c>
      <c r="AU26" s="65" t="str">
        <f t="shared" si="19"/>
        <v/>
      </c>
      <c r="AV26" s="65" t="str">
        <f t="shared" si="19"/>
        <v/>
      </c>
      <c r="AW26" s="65" t="str">
        <f t="shared" si="19"/>
        <v/>
      </c>
      <c r="AX26" s="65" t="str">
        <f t="shared" si="19"/>
        <v/>
      </c>
      <c r="AY26" s="65" t="str">
        <f t="shared" si="20"/>
        <v/>
      </c>
      <c r="AZ26" s="65" t="str">
        <f t="shared" si="20"/>
        <v/>
      </c>
      <c r="BA26" s="65" t="str">
        <f t="shared" si="20"/>
        <v/>
      </c>
      <c r="BB26" s="66" t="str">
        <f t="shared" si="20"/>
        <v/>
      </c>
      <c r="BC26" s="66" t="str">
        <f t="shared" si="20"/>
        <v/>
      </c>
      <c r="BD26" s="66" t="str">
        <f t="shared" si="20"/>
        <v/>
      </c>
      <c r="BE26" s="66" t="str">
        <f t="shared" si="20"/>
        <v/>
      </c>
      <c r="BF26" s="66" t="str">
        <f t="shared" si="20"/>
        <v/>
      </c>
      <c r="BG26" s="66" t="str">
        <f t="shared" si="20"/>
        <v/>
      </c>
      <c r="BH26" s="66" t="str">
        <f t="shared" si="20"/>
        <v/>
      </c>
      <c r="BI26" s="66" t="str">
        <f t="shared" si="21"/>
        <v/>
      </c>
      <c r="BJ26" s="66" t="str">
        <f t="shared" si="21"/>
        <v/>
      </c>
      <c r="BK26" s="66" t="str">
        <f t="shared" si="21"/>
        <v/>
      </c>
      <c r="BL26" s="66" t="str">
        <f t="shared" si="21"/>
        <v/>
      </c>
      <c r="BM26" s="66" t="str">
        <f t="shared" si="21"/>
        <v/>
      </c>
      <c r="BN26" s="66" t="str">
        <f t="shared" si="21"/>
        <v/>
      </c>
      <c r="BO26" s="66" t="str">
        <f t="shared" si="21"/>
        <v/>
      </c>
      <c r="BP26" s="66" t="str">
        <f t="shared" si="21"/>
        <v/>
      </c>
      <c r="BQ26" s="66" t="str">
        <f t="shared" si="21"/>
        <v/>
      </c>
      <c r="BR26" s="66" t="str">
        <f t="shared" si="21"/>
        <v/>
      </c>
      <c r="BS26" s="66" t="str">
        <f t="shared" si="22"/>
        <v/>
      </c>
      <c r="BT26" s="66" t="str">
        <f t="shared" si="22"/>
        <v/>
      </c>
      <c r="BU26" s="66" t="str">
        <f t="shared" si="22"/>
        <v/>
      </c>
      <c r="BV26" s="66" t="str">
        <f t="shared" si="22"/>
        <v/>
      </c>
      <c r="BW26" s="66" t="str">
        <f t="shared" si="22"/>
        <v/>
      </c>
      <c r="BX26" s="66" t="str">
        <f t="shared" si="22"/>
        <v/>
      </c>
      <c r="BY26" s="66" t="str">
        <f t="shared" si="22"/>
        <v/>
      </c>
      <c r="BZ26" s="66" t="str">
        <f t="shared" si="22"/>
        <v/>
      </c>
      <c r="CA26" s="66" t="str">
        <f t="shared" si="22"/>
        <v/>
      </c>
      <c r="CB26" s="66" t="str">
        <f t="shared" si="22"/>
        <v/>
      </c>
      <c r="CC26" s="66" t="str">
        <f t="shared" si="23"/>
        <v/>
      </c>
      <c r="CD26" s="66" t="str">
        <f t="shared" si="23"/>
        <v/>
      </c>
      <c r="CE26" s="66" t="str">
        <f t="shared" si="23"/>
        <v/>
      </c>
      <c r="CF26" s="66" t="str">
        <f t="shared" si="23"/>
        <v/>
      </c>
      <c r="CG26" s="66" t="str">
        <f t="shared" si="23"/>
        <v/>
      </c>
      <c r="CH26" s="66" t="str">
        <f t="shared" si="23"/>
        <v/>
      </c>
      <c r="CI26" s="66" t="str">
        <f t="shared" si="23"/>
        <v/>
      </c>
      <c r="CJ26" s="66" t="str">
        <f t="shared" si="23"/>
        <v/>
      </c>
      <c r="CK26" s="66" t="str">
        <f t="shared" si="23"/>
        <v/>
      </c>
      <c r="CL26" s="66" t="str">
        <f t="shared" si="23"/>
        <v/>
      </c>
      <c r="CM26" s="66" t="str">
        <f t="shared" si="24"/>
        <v/>
      </c>
      <c r="CN26" s="66" t="str">
        <f t="shared" si="24"/>
        <v/>
      </c>
      <c r="CO26" s="66" t="str">
        <f t="shared" si="24"/>
        <v/>
      </c>
      <c r="CP26" s="66" t="str">
        <f t="shared" si="24"/>
        <v/>
      </c>
      <c r="CQ26" s="66" t="str">
        <f t="shared" si="24"/>
        <v/>
      </c>
      <c r="CR26" s="66" t="str">
        <f t="shared" si="24"/>
        <v/>
      </c>
      <c r="CS26" s="66" t="str">
        <f t="shared" si="24"/>
        <v/>
      </c>
      <c r="CT26" s="66" t="str">
        <f t="shared" si="24"/>
        <v/>
      </c>
      <c r="CU26" s="66" t="str">
        <f t="shared" si="24"/>
        <v/>
      </c>
      <c r="CV26" s="66" t="str">
        <f t="shared" si="24"/>
        <v/>
      </c>
      <c r="CW26" s="66" t="str">
        <f t="shared" si="25"/>
        <v/>
      </c>
      <c r="CX26" s="66" t="str">
        <f t="shared" si="25"/>
        <v/>
      </c>
      <c r="CY26" s="66" t="str">
        <f t="shared" si="25"/>
        <v/>
      </c>
      <c r="CZ26" s="66" t="str">
        <f t="shared" si="25"/>
        <v/>
      </c>
      <c r="DA26" s="66" t="str">
        <f t="shared" si="25"/>
        <v/>
      </c>
      <c r="DB26" s="66" t="str">
        <f t="shared" si="25"/>
        <v/>
      </c>
      <c r="DC26" s="67"/>
    </row>
    <row r="27" spans="1:108" s="29" customFormat="1" ht="22.5" customHeight="1" x14ac:dyDescent="0.3">
      <c r="A27" s="80" t="str">
        <f>'[1]Procurement Plan'!A22</f>
        <v>TBC</v>
      </c>
      <c r="B27" s="81" t="str">
        <f>'[1]Procurement Plan'!B22</f>
        <v>Roofing RSM Contract</v>
      </c>
      <c r="C27" s="71">
        <f t="shared" si="26"/>
        <v>45934</v>
      </c>
      <c r="D27" s="71">
        <f t="shared" si="27"/>
        <v>45992</v>
      </c>
      <c r="E27" s="72">
        <f t="shared" si="28"/>
        <v>45993</v>
      </c>
      <c r="F27" s="72">
        <f t="shared" si="29"/>
        <v>46022</v>
      </c>
      <c r="G27" s="74">
        <f>'[1]Procurement Plan'!L22</f>
        <v>46023</v>
      </c>
      <c r="H27" s="74">
        <f t="shared" si="2"/>
        <v>46207</v>
      </c>
      <c r="I27" s="76">
        <f t="shared" si="15"/>
        <v>46208</v>
      </c>
      <c r="J27" s="76">
        <f>'[1]Procurement Plan'!M22</f>
        <v>46235</v>
      </c>
      <c r="K27" s="77" t="str">
        <f t="shared" si="16"/>
        <v/>
      </c>
      <c r="L27" s="78" t="str">
        <f t="shared" si="16"/>
        <v/>
      </c>
      <c r="M27" s="78" t="str">
        <f t="shared" si="16"/>
        <v/>
      </c>
      <c r="N27" s="78" t="str">
        <f t="shared" si="16"/>
        <v/>
      </c>
      <c r="O27" s="84" t="str">
        <f t="shared" si="16"/>
        <v/>
      </c>
      <c r="P27" s="78" t="str">
        <f t="shared" si="16"/>
        <v/>
      </c>
      <c r="Q27" s="78" t="str">
        <f t="shared" si="16"/>
        <v/>
      </c>
      <c r="R27" s="78" t="str">
        <f t="shared" si="16"/>
        <v/>
      </c>
      <c r="S27" s="78" t="str">
        <f t="shared" si="16"/>
        <v/>
      </c>
      <c r="T27" s="78" t="str">
        <f t="shared" si="16"/>
        <v/>
      </c>
      <c r="U27" s="78" t="str">
        <f t="shared" si="17"/>
        <v>pp</v>
      </c>
      <c r="V27" s="79" t="str">
        <f t="shared" si="17"/>
        <v>pp</v>
      </c>
      <c r="W27" s="77" t="str">
        <f t="shared" si="17"/>
        <v>p</v>
      </c>
      <c r="X27" s="78" t="str">
        <f t="shared" si="17"/>
        <v>p</v>
      </c>
      <c r="Y27" s="78" t="str">
        <f t="shared" si="17"/>
        <v>p</v>
      </c>
      <c r="Z27" s="78" t="str">
        <f t="shared" si="17"/>
        <v>p</v>
      </c>
      <c r="AA27" s="78" t="str">
        <f t="shared" si="17"/>
        <v>p</v>
      </c>
      <c r="AB27" s="78" t="str">
        <f t="shared" si="17"/>
        <v>p</v>
      </c>
      <c r="AC27" s="78" t="str">
        <f t="shared" si="17"/>
        <v>p</v>
      </c>
      <c r="AD27" s="78" t="str">
        <f t="shared" si="17"/>
        <v>m</v>
      </c>
      <c r="AE27" s="78" t="str">
        <f t="shared" si="18"/>
        <v/>
      </c>
      <c r="AF27" s="78" t="str">
        <f t="shared" si="18"/>
        <v/>
      </c>
      <c r="AG27" s="78" t="str">
        <f t="shared" si="18"/>
        <v/>
      </c>
      <c r="AH27" s="79" t="str">
        <f t="shared" si="18"/>
        <v/>
      </c>
      <c r="AI27" s="77" t="str">
        <f t="shared" si="18"/>
        <v/>
      </c>
      <c r="AJ27" s="78" t="str">
        <f t="shared" si="18"/>
        <v/>
      </c>
      <c r="AK27" s="78" t="str">
        <f t="shared" si="18"/>
        <v/>
      </c>
      <c r="AL27" s="78" t="str">
        <f t="shared" si="18"/>
        <v/>
      </c>
      <c r="AM27" s="78" t="str">
        <f t="shared" si="18"/>
        <v/>
      </c>
      <c r="AN27" s="78" t="str">
        <f t="shared" si="18"/>
        <v/>
      </c>
      <c r="AO27" s="78" t="str">
        <f t="shared" si="19"/>
        <v/>
      </c>
      <c r="AP27" s="78" t="str">
        <f t="shared" si="19"/>
        <v/>
      </c>
      <c r="AQ27" s="78" t="str">
        <f t="shared" si="19"/>
        <v/>
      </c>
      <c r="AR27" s="78" t="str">
        <f t="shared" si="19"/>
        <v/>
      </c>
      <c r="AS27" s="78" t="str">
        <f t="shared" si="19"/>
        <v/>
      </c>
      <c r="AT27" s="79" t="str">
        <f t="shared" si="19"/>
        <v/>
      </c>
      <c r="AU27" s="65" t="str">
        <f t="shared" si="19"/>
        <v/>
      </c>
      <c r="AV27" s="65" t="str">
        <f t="shared" si="19"/>
        <v/>
      </c>
      <c r="AW27" s="65" t="str">
        <f t="shared" si="19"/>
        <v/>
      </c>
      <c r="AX27" s="65" t="str">
        <f t="shared" si="19"/>
        <v/>
      </c>
      <c r="AY27" s="65" t="str">
        <f t="shared" si="20"/>
        <v/>
      </c>
      <c r="AZ27" s="65" t="str">
        <f t="shared" si="20"/>
        <v/>
      </c>
      <c r="BA27" s="65" t="str">
        <f t="shared" si="20"/>
        <v/>
      </c>
      <c r="BB27" s="66" t="str">
        <f t="shared" si="20"/>
        <v/>
      </c>
      <c r="BC27" s="66" t="str">
        <f t="shared" si="20"/>
        <v/>
      </c>
      <c r="BD27" s="66" t="str">
        <f t="shared" si="20"/>
        <v/>
      </c>
      <c r="BE27" s="66" t="str">
        <f t="shared" si="20"/>
        <v/>
      </c>
      <c r="BF27" s="66" t="str">
        <f t="shared" si="20"/>
        <v/>
      </c>
      <c r="BG27" s="66" t="str">
        <f t="shared" si="20"/>
        <v/>
      </c>
      <c r="BH27" s="66" t="str">
        <f t="shared" si="20"/>
        <v/>
      </c>
      <c r="BI27" s="66" t="str">
        <f t="shared" si="21"/>
        <v/>
      </c>
      <c r="BJ27" s="66" t="str">
        <f t="shared" si="21"/>
        <v/>
      </c>
      <c r="BK27" s="66" t="str">
        <f t="shared" si="21"/>
        <v/>
      </c>
      <c r="BL27" s="66" t="str">
        <f t="shared" si="21"/>
        <v/>
      </c>
      <c r="BM27" s="66" t="str">
        <f t="shared" si="21"/>
        <v/>
      </c>
      <c r="BN27" s="66" t="str">
        <f t="shared" si="21"/>
        <v/>
      </c>
      <c r="BO27" s="66" t="str">
        <f t="shared" si="21"/>
        <v/>
      </c>
      <c r="BP27" s="66" t="str">
        <f t="shared" si="21"/>
        <v/>
      </c>
      <c r="BQ27" s="66" t="str">
        <f t="shared" si="21"/>
        <v/>
      </c>
      <c r="BR27" s="66" t="str">
        <f t="shared" si="21"/>
        <v/>
      </c>
      <c r="BS27" s="66" t="str">
        <f t="shared" si="22"/>
        <v/>
      </c>
      <c r="BT27" s="66" t="str">
        <f t="shared" si="22"/>
        <v/>
      </c>
      <c r="BU27" s="66" t="str">
        <f t="shared" si="22"/>
        <v/>
      </c>
      <c r="BV27" s="66" t="str">
        <f t="shared" si="22"/>
        <v/>
      </c>
      <c r="BW27" s="66" t="str">
        <f t="shared" si="22"/>
        <v/>
      </c>
      <c r="BX27" s="66" t="str">
        <f t="shared" si="22"/>
        <v/>
      </c>
      <c r="BY27" s="66" t="str">
        <f t="shared" si="22"/>
        <v/>
      </c>
      <c r="BZ27" s="66" t="str">
        <f t="shared" si="22"/>
        <v/>
      </c>
      <c r="CA27" s="66" t="str">
        <f t="shared" si="22"/>
        <v/>
      </c>
      <c r="CB27" s="66" t="str">
        <f t="shared" si="22"/>
        <v/>
      </c>
      <c r="CC27" s="66" t="str">
        <f t="shared" si="23"/>
        <v/>
      </c>
      <c r="CD27" s="66" t="str">
        <f t="shared" si="23"/>
        <v/>
      </c>
      <c r="CE27" s="66" t="str">
        <f t="shared" si="23"/>
        <v/>
      </c>
      <c r="CF27" s="66" t="str">
        <f t="shared" si="23"/>
        <v/>
      </c>
      <c r="CG27" s="66" t="str">
        <f t="shared" si="23"/>
        <v/>
      </c>
      <c r="CH27" s="66" t="str">
        <f t="shared" si="23"/>
        <v/>
      </c>
      <c r="CI27" s="66" t="str">
        <f t="shared" si="23"/>
        <v/>
      </c>
      <c r="CJ27" s="66" t="str">
        <f t="shared" si="23"/>
        <v/>
      </c>
      <c r="CK27" s="66" t="str">
        <f t="shared" si="23"/>
        <v/>
      </c>
      <c r="CL27" s="66" t="str">
        <f t="shared" si="23"/>
        <v/>
      </c>
      <c r="CM27" s="66" t="str">
        <f t="shared" si="24"/>
        <v/>
      </c>
      <c r="CN27" s="66" t="str">
        <f t="shared" si="24"/>
        <v/>
      </c>
      <c r="CO27" s="66" t="str">
        <f t="shared" si="24"/>
        <v/>
      </c>
      <c r="CP27" s="66" t="str">
        <f t="shared" si="24"/>
        <v/>
      </c>
      <c r="CQ27" s="66" t="str">
        <f t="shared" si="24"/>
        <v/>
      </c>
      <c r="CR27" s="66" t="str">
        <f t="shared" si="24"/>
        <v/>
      </c>
      <c r="CS27" s="66" t="str">
        <f t="shared" si="24"/>
        <v/>
      </c>
      <c r="CT27" s="66" t="str">
        <f t="shared" si="24"/>
        <v/>
      </c>
      <c r="CU27" s="66" t="str">
        <f t="shared" si="24"/>
        <v/>
      </c>
      <c r="CV27" s="66" t="str">
        <f t="shared" si="24"/>
        <v/>
      </c>
      <c r="CW27" s="66" t="str">
        <f t="shared" si="25"/>
        <v/>
      </c>
      <c r="CX27" s="66" t="str">
        <f t="shared" si="25"/>
        <v/>
      </c>
      <c r="CY27" s="66" t="str">
        <f t="shared" si="25"/>
        <v/>
      </c>
      <c r="CZ27" s="66" t="str">
        <f t="shared" si="25"/>
        <v/>
      </c>
      <c r="DA27" s="66" t="str">
        <f t="shared" si="25"/>
        <v/>
      </c>
      <c r="DB27" s="66" t="str">
        <f t="shared" si="25"/>
        <v/>
      </c>
      <c r="DC27" s="67"/>
    </row>
    <row r="28" spans="1:108" s="29" customFormat="1" ht="22.5" customHeight="1" x14ac:dyDescent="0.3">
      <c r="A28" s="80" t="str">
        <f>'[1]Procurement Plan'!A23</f>
        <v>TBC</v>
      </c>
      <c r="B28" s="81" t="str">
        <f>'[1]Procurement Plan'!B23</f>
        <v>Lightning Protection and Fall Arrest Equipment RSM Contract</v>
      </c>
      <c r="C28" s="71">
        <f t="shared" si="26"/>
        <v>45934</v>
      </c>
      <c r="D28" s="71">
        <f t="shared" si="27"/>
        <v>45992</v>
      </c>
      <c r="E28" s="72">
        <f t="shared" si="28"/>
        <v>45993</v>
      </c>
      <c r="F28" s="72">
        <f t="shared" si="29"/>
        <v>46022</v>
      </c>
      <c r="G28" s="74">
        <f>'[1]Procurement Plan'!L23</f>
        <v>46023</v>
      </c>
      <c r="H28" s="74">
        <f t="shared" si="2"/>
        <v>46238</v>
      </c>
      <c r="I28" s="76">
        <f t="shared" si="15"/>
        <v>46239</v>
      </c>
      <c r="J28" s="76">
        <f>'[1]Procurement Plan'!M23</f>
        <v>46266</v>
      </c>
      <c r="K28" s="77" t="str">
        <f t="shared" ref="K28:T39" si="36">IF(AND(K$8&gt;=$C28,K$8&lt;=$D28),"pp",IF(AND(K$8&gt;=$E28,K$8&lt;=$F28),"me",IF(AND(K$8&gt;=$G28,K$8&lt;=$H28),"p",IF(AND(K$8&gt;=$I28,K$8&lt;=$J28),"m",""))))</f>
        <v/>
      </c>
      <c r="L28" s="78" t="str">
        <f t="shared" si="36"/>
        <v/>
      </c>
      <c r="M28" s="78" t="str">
        <f t="shared" si="36"/>
        <v/>
      </c>
      <c r="N28" s="78" t="str">
        <f t="shared" si="36"/>
        <v/>
      </c>
      <c r="O28" s="84" t="str">
        <f t="shared" si="36"/>
        <v/>
      </c>
      <c r="P28" s="78" t="str">
        <f t="shared" si="36"/>
        <v/>
      </c>
      <c r="Q28" s="78" t="str">
        <f t="shared" si="36"/>
        <v/>
      </c>
      <c r="R28" s="78" t="str">
        <f t="shared" si="36"/>
        <v/>
      </c>
      <c r="S28" s="78" t="str">
        <f t="shared" si="36"/>
        <v/>
      </c>
      <c r="T28" s="78" t="str">
        <f t="shared" si="36"/>
        <v/>
      </c>
      <c r="U28" s="78" t="str">
        <f t="shared" ref="U28:AD39" si="37">IF(AND(U$8&gt;=$C28,U$8&lt;=$D28),"pp",IF(AND(U$8&gt;=$E28,U$8&lt;=$F28),"me",IF(AND(U$8&gt;=$G28,U$8&lt;=$H28),"p",IF(AND(U$8&gt;=$I28,U$8&lt;=$J28),"m",""))))</f>
        <v>pp</v>
      </c>
      <c r="V28" s="79" t="str">
        <f t="shared" si="37"/>
        <v>pp</v>
      </c>
      <c r="W28" s="77" t="str">
        <f t="shared" si="37"/>
        <v>p</v>
      </c>
      <c r="X28" s="78" t="str">
        <f t="shared" si="37"/>
        <v>p</v>
      </c>
      <c r="Y28" s="78" t="str">
        <f t="shared" si="37"/>
        <v>p</v>
      </c>
      <c r="Z28" s="78" t="str">
        <f t="shared" si="37"/>
        <v>p</v>
      </c>
      <c r="AA28" s="78" t="str">
        <f t="shared" si="37"/>
        <v>p</v>
      </c>
      <c r="AB28" s="78" t="str">
        <f t="shared" si="37"/>
        <v>p</v>
      </c>
      <c r="AC28" s="78" t="str">
        <f t="shared" si="37"/>
        <v>p</v>
      </c>
      <c r="AD28" s="78" t="str">
        <f t="shared" si="37"/>
        <v>p</v>
      </c>
      <c r="AE28" s="78" t="str">
        <f t="shared" ref="AE28:AN39" si="38">IF(AND(AE$8&gt;=$C28,AE$8&lt;=$D28),"pp",IF(AND(AE$8&gt;=$E28,AE$8&lt;=$F28),"me",IF(AND(AE$8&gt;=$G28,AE$8&lt;=$H28),"p",IF(AND(AE$8&gt;=$I28,AE$8&lt;=$J28),"m",""))))</f>
        <v>m</v>
      </c>
      <c r="AF28" s="78" t="str">
        <f t="shared" si="38"/>
        <v/>
      </c>
      <c r="AG28" s="78" t="str">
        <f t="shared" si="38"/>
        <v/>
      </c>
      <c r="AH28" s="79" t="str">
        <f t="shared" si="38"/>
        <v/>
      </c>
      <c r="AI28" s="77" t="str">
        <f t="shared" si="38"/>
        <v/>
      </c>
      <c r="AJ28" s="78" t="str">
        <f t="shared" si="38"/>
        <v/>
      </c>
      <c r="AK28" s="78" t="str">
        <f t="shared" si="38"/>
        <v/>
      </c>
      <c r="AL28" s="78" t="str">
        <f t="shared" si="38"/>
        <v/>
      </c>
      <c r="AM28" s="78" t="str">
        <f t="shared" si="38"/>
        <v/>
      </c>
      <c r="AN28" s="78" t="str">
        <f t="shared" si="38"/>
        <v/>
      </c>
      <c r="AO28" s="78" t="str">
        <f t="shared" ref="AO28:AX39" si="39">IF(AND(AO$8&gt;=$C28,AO$8&lt;=$D28),"pp",IF(AND(AO$8&gt;=$E28,AO$8&lt;=$F28),"me",IF(AND(AO$8&gt;=$G28,AO$8&lt;=$H28),"p",IF(AND(AO$8&gt;=$I28,AO$8&lt;=$J28),"m",""))))</f>
        <v/>
      </c>
      <c r="AP28" s="78" t="str">
        <f t="shared" si="39"/>
        <v/>
      </c>
      <c r="AQ28" s="78" t="str">
        <f t="shared" si="39"/>
        <v/>
      </c>
      <c r="AR28" s="78" t="str">
        <f t="shared" si="39"/>
        <v/>
      </c>
      <c r="AS28" s="78" t="str">
        <f t="shared" si="39"/>
        <v/>
      </c>
      <c r="AT28" s="79" t="str">
        <f t="shared" si="39"/>
        <v/>
      </c>
      <c r="AU28" s="65" t="str">
        <f t="shared" si="39"/>
        <v/>
      </c>
      <c r="AV28" s="65" t="str">
        <f t="shared" si="39"/>
        <v/>
      </c>
      <c r="AW28" s="65" t="str">
        <f t="shared" si="39"/>
        <v/>
      </c>
      <c r="AX28" s="65" t="str">
        <f t="shared" si="39"/>
        <v/>
      </c>
      <c r="AY28" s="65" t="str">
        <f t="shared" ref="AY28:BH39" si="40">IF(AND(AY$8&gt;=$C28,AY$8&lt;=$D28),"pp",IF(AND(AY$8&gt;=$E28,AY$8&lt;=$F28),"me",IF(AND(AY$8&gt;=$G28,AY$8&lt;=$H28),"p",IF(AND(AY$8&gt;=$I28,AY$8&lt;=$J28),"m",""))))</f>
        <v/>
      </c>
      <c r="AZ28" s="65" t="str">
        <f t="shared" si="40"/>
        <v/>
      </c>
      <c r="BA28" s="65" t="str">
        <f t="shared" si="40"/>
        <v/>
      </c>
      <c r="BB28" s="66" t="str">
        <f t="shared" si="40"/>
        <v/>
      </c>
      <c r="BC28" s="66" t="str">
        <f t="shared" si="40"/>
        <v/>
      </c>
      <c r="BD28" s="66" t="str">
        <f t="shared" si="40"/>
        <v/>
      </c>
      <c r="BE28" s="66" t="str">
        <f t="shared" si="40"/>
        <v/>
      </c>
      <c r="BF28" s="66" t="str">
        <f t="shared" si="40"/>
        <v/>
      </c>
      <c r="BG28" s="66" t="str">
        <f t="shared" si="40"/>
        <v/>
      </c>
      <c r="BH28" s="66" t="str">
        <f t="shared" si="40"/>
        <v/>
      </c>
      <c r="BI28" s="66" t="str">
        <f t="shared" ref="BI28:BR39" si="41">IF(AND(BI$8&gt;=$C28,BI$8&lt;=$D28),"pp",IF(AND(BI$8&gt;=$E28,BI$8&lt;=$F28),"me",IF(AND(BI$8&gt;=$G28,BI$8&lt;=$H28),"p",IF(AND(BI$8&gt;=$I28,BI$8&lt;=$J28),"m",""))))</f>
        <v/>
      </c>
      <c r="BJ28" s="66" t="str">
        <f t="shared" si="41"/>
        <v/>
      </c>
      <c r="BK28" s="66" t="str">
        <f t="shared" si="41"/>
        <v/>
      </c>
      <c r="BL28" s="66" t="str">
        <f t="shared" si="41"/>
        <v/>
      </c>
      <c r="BM28" s="66" t="str">
        <f t="shared" si="41"/>
        <v/>
      </c>
      <c r="BN28" s="66" t="str">
        <f t="shared" si="41"/>
        <v/>
      </c>
      <c r="BO28" s="66" t="str">
        <f t="shared" si="41"/>
        <v/>
      </c>
      <c r="BP28" s="66" t="str">
        <f t="shared" si="41"/>
        <v/>
      </c>
      <c r="BQ28" s="66" t="str">
        <f t="shared" si="41"/>
        <v/>
      </c>
      <c r="BR28" s="66" t="str">
        <f t="shared" si="41"/>
        <v/>
      </c>
      <c r="BS28" s="66" t="str">
        <f t="shared" ref="BS28:CB39" si="42">IF(AND(BS$8&gt;=$C28,BS$8&lt;=$D28),"pp",IF(AND(BS$8&gt;=$E28,BS$8&lt;=$F28),"me",IF(AND(BS$8&gt;=$G28,BS$8&lt;=$H28),"p",IF(AND(BS$8&gt;=$I28,BS$8&lt;=$J28),"m",""))))</f>
        <v/>
      </c>
      <c r="BT28" s="66" t="str">
        <f t="shared" si="42"/>
        <v/>
      </c>
      <c r="BU28" s="66" t="str">
        <f t="shared" si="42"/>
        <v/>
      </c>
      <c r="BV28" s="66" t="str">
        <f t="shared" si="42"/>
        <v/>
      </c>
      <c r="BW28" s="66" t="str">
        <f t="shared" si="42"/>
        <v/>
      </c>
      <c r="BX28" s="66" t="str">
        <f t="shared" si="42"/>
        <v/>
      </c>
      <c r="BY28" s="66" t="str">
        <f t="shared" si="42"/>
        <v/>
      </c>
      <c r="BZ28" s="66" t="str">
        <f t="shared" si="42"/>
        <v/>
      </c>
      <c r="CA28" s="66" t="str">
        <f t="shared" si="42"/>
        <v/>
      </c>
      <c r="CB28" s="66" t="str">
        <f t="shared" si="42"/>
        <v/>
      </c>
      <c r="CC28" s="66" t="str">
        <f t="shared" ref="CC28:CL39" si="43">IF(AND(CC$8&gt;=$C28,CC$8&lt;=$D28),"pp",IF(AND(CC$8&gt;=$E28,CC$8&lt;=$F28),"me",IF(AND(CC$8&gt;=$G28,CC$8&lt;=$H28),"p",IF(AND(CC$8&gt;=$I28,CC$8&lt;=$J28),"m",""))))</f>
        <v/>
      </c>
      <c r="CD28" s="66" t="str">
        <f t="shared" si="43"/>
        <v/>
      </c>
      <c r="CE28" s="66" t="str">
        <f t="shared" si="43"/>
        <v/>
      </c>
      <c r="CF28" s="66" t="str">
        <f t="shared" si="43"/>
        <v/>
      </c>
      <c r="CG28" s="66" t="str">
        <f t="shared" si="43"/>
        <v/>
      </c>
      <c r="CH28" s="66" t="str">
        <f t="shared" si="43"/>
        <v/>
      </c>
      <c r="CI28" s="66" t="str">
        <f t="shared" si="43"/>
        <v/>
      </c>
      <c r="CJ28" s="66" t="str">
        <f t="shared" si="43"/>
        <v/>
      </c>
      <c r="CK28" s="66" t="str">
        <f t="shared" si="43"/>
        <v/>
      </c>
      <c r="CL28" s="66" t="str">
        <f t="shared" si="43"/>
        <v/>
      </c>
      <c r="CM28" s="66" t="str">
        <f t="shared" ref="CM28:CV39" si="44">IF(AND(CM$8&gt;=$C28,CM$8&lt;=$D28),"pp",IF(AND(CM$8&gt;=$E28,CM$8&lt;=$F28),"me",IF(AND(CM$8&gt;=$G28,CM$8&lt;=$H28),"p",IF(AND(CM$8&gt;=$I28,CM$8&lt;=$J28),"m",""))))</f>
        <v/>
      </c>
      <c r="CN28" s="66" t="str">
        <f t="shared" si="44"/>
        <v/>
      </c>
      <c r="CO28" s="66" t="str">
        <f t="shared" si="44"/>
        <v/>
      </c>
      <c r="CP28" s="66" t="str">
        <f t="shared" si="44"/>
        <v/>
      </c>
      <c r="CQ28" s="66" t="str">
        <f t="shared" si="44"/>
        <v/>
      </c>
      <c r="CR28" s="66" t="str">
        <f t="shared" si="44"/>
        <v/>
      </c>
      <c r="CS28" s="66" t="str">
        <f t="shared" si="44"/>
        <v/>
      </c>
      <c r="CT28" s="66" t="str">
        <f t="shared" si="44"/>
        <v/>
      </c>
      <c r="CU28" s="66" t="str">
        <f t="shared" si="44"/>
        <v/>
      </c>
      <c r="CV28" s="66" t="str">
        <f t="shared" si="44"/>
        <v/>
      </c>
      <c r="CW28" s="66" t="str">
        <f t="shared" ref="CW28:DB39" si="45">IF(AND(CW$8&gt;=$C28,CW$8&lt;=$D28),"pp",IF(AND(CW$8&gt;=$E28,CW$8&lt;=$F28),"me",IF(AND(CW$8&gt;=$G28,CW$8&lt;=$H28),"p",IF(AND(CW$8&gt;=$I28,CW$8&lt;=$J28),"m",""))))</f>
        <v/>
      </c>
      <c r="CX28" s="66" t="str">
        <f t="shared" si="45"/>
        <v/>
      </c>
      <c r="CY28" s="66" t="str">
        <f t="shared" si="45"/>
        <v/>
      </c>
      <c r="CZ28" s="66" t="str">
        <f t="shared" si="45"/>
        <v/>
      </c>
      <c r="DA28" s="66" t="str">
        <f t="shared" si="45"/>
        <v/>
      </c>
      <c r="DB28" s="66" t="str">
        <f t="shared" si="45"/>
        <v/>
      </c>
      <c r="DC28" s="67"/>
    </row>
    <row r="29" spans="1:108" s="29" customFormat="1" ht="22.5" customHeight="1" x14ac:dyDescent="0.3">
      <c r="A29" s="80" t="str">
        <f>'[1]Procurement Plan'!A24</f>
        <v>TBC</v>
      </c>
      <c r="B29" s="81" t="str">
        <f>'[1]Procurement Plan'!B24</f>
        <v>Mechanical and Electrical Engineering Framework</v>
      </c>
      <c r="C29" s="71">
        <f t="shared" si="26"/>
        <v>45965</v>
      </c>
      <c r="D29" s="71">
        <f t="shared" si="27"/>
        <v>46023</v>
      </c>
      <c r="E29" s="72">
        <f t="shared" si="28"/>
        <v>46024</v>
      </c>
      <c r="F29" s="72">
        <f t="shared" si="29"/>
        <v>46053</v>
      </c>
      <c r="G29" s="74">
        <f>'[1]Procurement Plan'!L24</f>
        <v>46054</v>
      </c>
      <c r="H29" s="74">
        <f t="shared" si="2"/>
        <v>46299</v>
      </c>
      <c r="I29" s="76">
        <f t="shared" si="15"/>
        <v>46300</v>
      </c>
      <c r="J29" s="76">
        <f>'[1]Procurement Plan'!M24</f>
        <v>46327</v>
      </c>
      <c r="K29" s="77" t="str">
        <f t="shared" si="36"/>
        <v/>
      </c>
      <c r="L29" s="78" t="str">
        <f t="shared" si="36"/>
        <v/>
      </c>
      <c r="M29" s="78" t="str">
        <f t="shared" si="36"/>
        <v/>
      </c>
      <c r="N29" s="78" t="str">
        <f t="shared" si="36"/>
        <v/>
      </c>
      <c r="O29" s="84" t="str">
        <f t="shared" si="36"/>
        <v/>
      </c>
      <c r="P29" s="78" t="str">
        <f t="shared" si="36"/>
        <v/>
      </c>
      <c r="Q29" s="78" t="str">
        <f t="shared" si="36"/>
        <v/>
      </c>
      <c r="R29" s="78" t="str">
        <f t="shared" si="36"/>
        <v/>
      </c>
      <c r="S29" s="78" t="str">
        <f t="shared" si="36"/>
        <v/>
      </c>
      <c r="T29" s="78" t="str">
        <f t="shared" si="36"/>
        <v/>
      </c>
      <c r="U29" s="78" t="str">
        <f t="shared" si="37"/>
        <v/>
      </c>
      <c r="V29" s="79" t="str">
        <f t="shared" si="37"/>
        <v>pp</v>
      </c>
      <c r="W29" s="77" t="str">
        <f t="shared" si="37"/>
        <v>pp</v>
      </c>
      <c r="X29" s="78" t="str">
        <f t="shared" si="37"/>
        <v>p</v>
      </c>
      <c r="Y29" s="78" t="str">
        <f t="shared" si="37"/>
        <v>p</v>
      </c>
      <c r="Z29" s="78" t="str">
        <f t="shared" si="37"/>
        <v>p</v>
      </c>
      <c r="AA29" s="78" t="str">
        <f t="shared" si="37"/>
        <v>p</v>
      </c>
      <c r="AB29" s="78" t="str">
        <f t="shared" si="37"/>
        <v>p</v>
      </c>
      <c r="AC29" s="78" t="str">
        <f t="shared" si="37"/>
        <v>p</v>
      </c>
      <c r="AD29" s="78" t="str">
        <f t="shared" si="37"/>
        <v>p</v>
      </c>
      <c r="AE29" s="78" t="str">
        <f t="shared" si="38"/>
        <v>p</v>
      </c>
      <c r="AF29" s="78" t="str">
        <f t="shared" si="38"/>
        <v>p</v>
      </c>
      <c r="AG29" s="78" t="str">
        <f t="shared" si="38"/>
        <v>m</v>
      </c>
      <c r="AH29" s="79" t="str">
        <f t="shared" si="38"/>
        <v/>
      </c>
      <c r="AI29" s="77" t="str">
        <f t="shared" si="38"/>
        <v/>
      </c>
      <c r="AJ29" s="78" t="str">
        <f t="shared" si="38"/>
        <v/>
      </c>
      <c r="AK29" s="78" t="str">
        <f t="shared" si="38"/>
        <v/>
      </c>
      <c r="AL29" s="78" t="str">
        <f t="shared" si="38"/>
        <v/>
      </c>
      <c r="AM29" s="78" t="str">
        <f t="shared" si="38"/>
        <v/>
      </c>
      <c r="AN29" s="78" t="str">
        <f t="shared" si="38"/>
        <v/>
      </c>
      <c r="AO29" s="78" t="str">
        <f t="shared" si="39"/>
        <v/>
      </c>
      <c r="AP29" s="78" t="str">
        <f t="shared" si="39"/>
        <v/>
      </c>
      <c r="AQ29" s="78" t="str">
        <f t="shared" si="39"/>
        <v/>
      </c>
      <c r="AR29" s="78" t="str">
        <f t="shared" si="39"/>
        <v/>
      </c>
      <c r="AS29" s="78" t="str">
        <f t="shared" si="39"/>
        <v/>
      </c>
      <c r="AT29" s="79" t="str">
        <f t="shared" si="39"/>
        <v/>
      </c>
      <c r="AU29" s="65" t="str">
        <f t="shared" si="39"/>
        <v/>
      </c>
      <c r="AV29" s="65" t="str">
        <f t="shared" si="39"/>
        <v/>
      </c>
      <c r="AW29" s="65" t="str">
        <f t="shared" si="39"/>
        <v/>
      </c>
      <c r="AX29" s="65" t="str">
        <f t="shared" si="39"/>
        <v/>
      </c>
      <c r="AY29" s="65" t="str">
        <f t="shared" si="40"/>
        <v/>
      </c>
      <c r="AZ29" s="65" t="str">
        <f t="shared" si="40"/>
        <v/>
      </c>
      <c r="BA29" s="65" t="str">
        <f t="shared" si="40"/>
        <v/>
      </c>
      <c r="BB29" s="66" t="str">
        <f t="shared" si="40"/>
        <v/>
      </c>
      <c r="BC29" s="66" t="str">
        <f t="shared" si="40"/>
        <v/>
      </c>
      <c r="BD29" s="66" t="str">
        <f t="shared" si="40"/>
        <v/>
      </c>
      <c r="BE29" s="66" t="str">
        <f t="shared" si="40"/>
        <v/>
      </c>
      <c r="BF29" s="66" t="str">
        <f t="shared" si="40"/>
        <v/>
      </c>
      <c r="BG29" s="66" t="str">
        <f t="shared" si="40"/>
        <v/>
      </c>
      <c r="BH29" s="66" t="str">
        <f t="shared" si="40"/>
        <v/>
      </c>
      <c r="BI29" s="66" t="str">
        <f t="shared" si="41"/>
        <v/>
      </c>
      <c r="BJ29" s="66" t="str">
        <f t="shared" si="41"/>
        <v/>
      </c>
      <c r="BK29" s="66" t="str">
        <f t="shared" si="41"/>
        <v/>
      </c>
      <c r="BL29" s="66" t="str">
        <f t="shared" si="41"/>
        <v/>
      </c>
      <c r="BM29" s="66" t="str">
        <f t="shared" si="41"/>
        <v/>
      </c>
      <c r="BN29" s="66" t="str">
        <f t="shared" si="41"/>
        <v/>
      </c>
      <c r="BO29" s="66" t="str">
        <f t="shared" si="41"/>
        <v/>
      </c>
      <c r="BP29" s="66" t="str">
        <f t="shared" si="41"/>
        <v/>
      </c>
      <c r="BQ29" s="66" t="str">
        <f t="shared" si="41"/>
        <v/>
      </c>
      <c r="BR29" s="66" t="str">
        <f t="shared" si="41"/>
        <v/>
      </c>
      <c r="BS29" s="66" t="str">
        <f t="shared" si="42"/>
        <v/>
      </c>
      <c r="BT29" s="66" t="str">
        <f t="shared" si="42"/>
        <v/>
      </c>
      <c r="BU29" s="66" t="str">
        <f t="shared" si="42"/>
        <v/>
      </c>
      <c r="BV29" s="66" t="str">
        <f t="shared" si="42"/>
        <v/>
      </c>
      <c r="BW29" s="66" t="str">
        <f t="shared" si="42"/>
        <v/>
      </c>
      <c r="BX29" s="66" t="str">
        <f t="shared" si="42"/>
        <v/>
      </c>
      <c r="BY29" s="66" t="str">
        <f t="shared" si="42"/>
        <v/>
      </c>
      <c r="BZ29" s="66" t="str">
        <f t="shared" si="42"/>
        <v/>
      </c>
      <c r="CA29" s="66" t="str">
        <f t="shared" si="42"/>
        <v/>
      </c>
      <c r="CB29" s="66" t="str">
        <f t="shared" si="42"/>
        <v/>
      </c>
      <c r="CC29" s="66" t="str">
        <f t="shared" si="43"/>
        <v/>
      </c>
      <c r="CD29" s="66" t="str">
        <f t="shared" si="43"/>
        <v/>
      </c>
      <c r="CE29" s="66" t="str">
        <f t="shared" si="43"/>
        <v/>
      </c>
      <c r="CF29" s="66" t="str">
        <f t="shared" si="43"/>
        <v/>
      </c>
      <c r="CG29" s="66" t="str">
        <f t="shared" si="43"/>
        <v/>
      </c>
      <c r="CH29" s="66" t="str">
        <f t="shared" si="43"/>
        <v/>
      </c>
      <c r="CI29" s="66" t="str">
        <f t="shared" si="43"/>
        <v/>
      </c>
      <c r="CJ29" s="66" t="str">
        <f t="shared" si="43"/>
        <v/>
      </c>
      <c r="CK29" s="66" t="str">
        <f t="shared" si="43"/>
        <v/>
      </c>
      <c r="CL29" s="66" t="str">
        <f t="shared" si="43"/>
        <v/>
      </c>
      <c r="CM29" s="66" t="str">
        <f t="shared" si="44"/>
        <v/>
      </c>
      <c r="CN29" s="66" t="str">
        <f t="shared" si="44"/>
        <v/>
      </c>
      <c r="CO29" s="66" t="str">
        <f t="shared" si="44"/>
        <v/>
      </c>
      <c r="CP29" s="66" t="str">
        <f t="shared" si="44"/>
        <v/>
      </c>
      <c r="CQ29" s="66" t="str">
        <f t="shared" si="44"/>
        <v/>
      </c>
      <c r="CR29" s="66" t="str">
        <f t="shared" si="44"/>
        <v/>
      </c>
      <c r="CS29" s="66" t="str">
        <f t="shared" si="44"/>
        <v/>
      </c>
      <c r="CT29" s="66" t="str">
        <f t="shared" si="44"/>
        <v/>
      </c>
      <c r="CU29" s="66" t="str">
        <f t="shared" si="44"/>
        <v/>
      </c>
      <c r="CV29" s="66" t="str">
        <f t="shared" si="44"/>
        <v/>
      </c>
      <c r="CW29" s="66" t="str">
        <f t="shared" si="45"/>
        <v/>
      </c>
      <c r="CX29" s="66" t="str">
        <f t="shared" si="45"/>
        <v/>
      </c>
      <c r="CY29" s="66" t="str">
        <f t="shared" si="45"/>
        <v/>
      </c>
      <c r="CZ29" s="66" t="str">
        <f t="shared" si="45"/>
        <v/>
      </c>
      <c r="DA29" s="66" t="str">
        <f t="shared" si="45"/>
        <v/>
      </c>
      <c r="DB29" s="66" t="str">
        <f t="shared" si="45"/>
        <v/>
      </c>
      <c r="DC29" s="67"/>
    </row>
    <row r="30" spans="1:108" s="29" customFormat="1" ht="22.5" customHeight="1" x14ac:dyDescent="0.3">
      <c r="A30" s="80" t="str">
        <f>'[1]Procurement Plan'!A25</f>
        <v>TBC</v>
      </c>
      <c r="B30" s="81" t="str">
        <f>'[1]Procurement Plan'!B25</f>
        <v>Maintenance of Portable Firefighting Equipment Contract</v>
      </c>
      <c r="C30" s="71">
        <f t="shared" si="26"/>
        <v>46024</v>
      </c>
      <c r="D30" s="71">
        <f t="shared" si="27"/>
        <v>46082</v>
      </c>
      <c r="E30" s="72">
        <f t="shared" si="28"/>
        <v>46083</v>
      </c>
      <c r="F30" s="72">
        <f t="shared" si="29"/>
        <v>46112</v>
      </c>
      <c r="G30" s="74">
        <f>'[1]Procurement Plan'!L25</f>
        <v>46113</v>
      </c>
      <c r="H30" s="74">
        <f t="shared" si="2"/>
        <v>46268</v>
      </c>
      <c r="I30" s="76">
        <f t="shared" si="15"/>
        <v>46269</v>
      </c>
      <c r="J30" s="76">
        <f>'[1]Procurement Plan'!M25</f>
        <v>46296</v>
      </c>
      <c r="K30" s="77" t="str">
        <f t="shared" si="36"/>
        <v/>
      </c>
      <c r="L30" s="78" t="str">
        <f t="shared" si="36"/>
        <v/>
      </c>
      <c r="M30" s="78" t="str">
        <f t="shared" si="36"/>
        <v/>
      </c>
      <c r="N30" s="78" t="str">
        <f t="shared" si="36"/>
        <v/>
      </c>
      <c r="O30" s="84" t="str">
        <f t="shared" si="36"/>
        <v/>
      </c>
      <c r="P30" s="78" t="str">
        <f t="shared" si="36"/>
        <v/>
      </c>
      <c r="Q30" s="78" t="str">
        <f t="shared" si="36"/>
        <v/>
      </c>
      <c r="R30" s="78" t="str">
        <f t="shared" si="36"/>
        <v/>
      </c>
      <c r="S30" s="78" t="str">
        <f t="shared" si="36"/>
        <v/>
      </c>
      <c r="T30" s="78" t="str">
        <f t="shared" si="36"/>
        <v/>
      </c>
      <c r="U30" s="78" t="str">
        <f t="shared" si="37"/>
        <v/>
      </c>
      <c r="V30" s="79" t="str">
        <f t="shared" si="37"/>
        <v/>
      </c>
      <c r="W30" s="77" t="str">
        <f t="shared" si="37"/>
        <v/>
      </c>
      <c r="X30" s="78" t="str">
        <f t="shared" si="37"/>
        <v>pp</v>
      </c>
      <c r="Y30" s="78" t="str">
        <f t="shared" si="37"/>
        <v>pp</v>
      </c>
      <c r="Z30" s="78" t="str">
        <f t="shared" si="37"/>
        <v>p</v>
      </c>
      <c r="AA30" s="78" t="str">
        <f t="shared" si="37"/>
        <v>p</v>
      </c>
      <c r="AB30" s="78" t="str">
        <f t="shared" si="37"/>
        <v>p</v>
      </c>
      <c r="AC30" s="78" t="str">
        <f t="shared" si="37"/>
        <v>p</v>
      </c>
      <c r="AD30" s="78" t="str">
        <f t="shared" si="37"/>
        <v>p</v>
      </c>
      <c r="AE30" s="78" t="str">
        <f t="shared" si="38"/>
        <v>p</v>
      </c>
      <c r="AF30" s="78" t="str">
        <f t="shared" si="38"/>
        <v>m</v>
      </c>
      <c r="AG30" s="78" t="str">
        <f t="shared" si="38"/>
        <v/>
      </c>
      <c r="AH30" s="79" t="str">
        <f t="shared" si="38"/>
        <v/>
      </c>
      <c r="AI30" s="77" t="str">
        <f t="shared" si="38"/>
        <v/>
      </c>
      <c r="AJ30" s="78" t="str">
        <f t="shared" si="38"/>
        <v/>
      </c>
      <c r="AK30" s="78" t="str">
        <f t="shared" si="38"/>
        <v/>
      </c>
      <c r="AL30" s="78" t="str">
        <f t="shared" si="38"/>
        <v/>
      </c>
      <c r="AM30" s="78" t="str">
        <f t="shared" si="38"/>
        <v/>
      </c>
      <c r="AN30" s="78" t="str">
        <f t="shared" si="38"/>
        <v/>
      </c>
      <c r="AO30" s="78" t="str">
        <f t="shared" si="39"/>
        <v/>
      </c>
      <c r="AP30" s="78" t="str">
        <f t="shared" si="39"/>
        <v/>
      </c>
      <c r="AQ30" s="78" t="str">
        <f t="shared" si="39"/>
        <v/>
      </c>
      <c r="AR30" s="78" t="str">
        <f t="shared" si="39"/>
        <v/>
      </c>
      <c r="AS30" s="78" t="str">
        <f t="shared" si="39"/>
        <v/>
      </c>
      <c r="AT30" s="79" t="str">
        <f t="shared" si="39"/>
        <v/>
      </c>
      <c r="AU30" s="65" t="str">
        <f t="shared" si="39"/>
        <v/>
      </c>
      <c r="AV30" s="65" t="str">
        <f t="shared" si="39"/>
        <v/>
      </c>
      <c r="AW30" s="65" t="str">
        <f t="shared" si="39"/>
        <v/>
      </c>
      <c r="AX30" s="65" t="str">
        <f t="shared" si="39"/>
        <v/>
      </c>
      <c r="AY30" s="65" t="str">
        <f t="shared" si="40"/>
        <v/>
      </c>
      <c r="AZ30" s="65" t="str">
        <f t="shared" si="40"/>
        <v/>
      </c>
      <c r="BA30" s="65" t="str">
        <f t="shared" si="40"/>
        <v/>
      </c>
      <c r="BB30" s="66" t="str">
        <f t="shared" si="40"/>
        <v/>
      </c>
      <c r="BC30" s="66" t="str">
        <f t="shared" si="40"/>
        <v/>
      </c>
      <c r="BD30" s="66" t="str">
        <f t="shared" si="40"/>
        <v/>
      </c>
      <c r="BE30" s="66" t="str">
        <f t="shared" si="40"/>
        <v/>
      </c>
      <c r="BF30" s="66" t="str">
        <f t="shared" si="40"/>
        <v/>
      </c>
      <c r="BG30" s="66" t="str">
        <f t="shared" si="40"/>
        <v/>
      </c>
      <c r="BH30" s="66" t="str">
        <f t="shared" si="40"/>
        <v/>
      </c>
      <c r="BI30" s="66" t="str">
        <f t="shared" si="41"/>
        <v/>
      </c>
      <c r="BJ30" s="66" t="str">
        <f t="shared" si="41"/>
        <v/>
      </c>
      <c r="BK30" s="66" t="str">
        <f t="shared" si="41"/>
        <v/>
      </c>
      <c r="BL30" s="66" t="str">
        <f t="shared" si="41"/>
        <v/>
      </c>
      <c r="BM30" s="66" t="str">
        <f t="shared" si="41"/>
        <v/>
      </c>
      <c r="BN30" s="66" t="str">
        <f t="shared" si="41"/>
        <v/>
      </c>
      <c r="BO30" s="66" t="str">
        <f t="shared" si="41"/>
        <v/>
      </c>
      <c r="BP30" s="66" t="str">
        <f t="shared" si="41"/>
        <v/>
      </c>
      <c r="BQ30" s="66" t="str">
        <f t="shared" si="41"/>
        <v/>
      </c>
      <c r="BR30" s="66" t="str">
        <f t="shared" si="41"/>
        <v/>
      </c>
      <c r="BS30" s="66" t="str">
        <f t="shared" si="42"/>
        <v/>
      </c>
      <c r="BT30" s="66" t="str">
        <f t="shared" si="42"/>
        <v/>
      </c>
      <c r="BU30" s="66" t="str">
        <f t="shared" si="42"/>
        <v/>
      </c>
      <c r="BV30" s="66" t="str">
        <f t="shared" si="42"/>
        <v/>
      </c>
      <c r="BW30" s="66" t="str">
        <f t="shared" si="42"/>
        <v/>
      </c>
      <c r="BX30" s="66" t="str">
        <f t="shared" si="42"/>
        <v/>
      </c>
      <c r="BY30" s="66" t="str">
        <f t="shared" si="42"/>
        <v/>
      </c>
      <c r="BZ30" s="66" t="str">
        <f t="shared" si="42"/>
        <v/>
      </c>
      <c r="CA30" s="66" t="str">
        <f t="shared" si="42"/>
        <v/>
      </c>
      <c r="CB30" s="66" t="str">
        <f t="shared" si="42"/>
        <v/>
      </c>
      <c r="CC30" s="66" t="str">
        <f t="shared" si="43"/>
        <v/>
      </c>
      <c r="CD30" s="66" t="str">
        <f t="shared" si="43"/>
        <v/>
      </c>
      <c r="CE30" s="66" t="str">
        <f t="shared" si="43"/>
        <v/>
      </c>
      <c r="CF30" s="66" t="str">
        <f t="shared" si="43"/>
        <v/>
      </c>
      <c r="CG30" s="66" t="str">
        <f t="shared" si="43"/>
        <v/>
      </c>
      <c r="CH30" s="66" t="str">
        <f t="shared" si="43"/>
        <v/>
      </c>
      <c r="CI30" s="66" t="str">
        <f t="shared" si="43"/>
        <v/>
      </c>
      <c r="CJ30" s="66" t="str">
        <f t="shared" si="43"/>
        <v/>
      </c>
      <c r="CK30" s="66" t="str">
        <f t="shared" si="43"/>
        <v/>
      </c>
      <c r="CL30" s="66" t="str">
        <f t="shared" si="43"/>
        <v/>
      </c>
      <c r="CM30" s="66" t="str">
        <f t="shared" si="44"/>
        <v/>
      </c>
      <c r="CN30" s="66" t="str">
        <f t="shared" si="44"/>
        <v/>
      </c>
      <c r="CO30" s="66" t="str">
        <f t="shared" si="44"/>
        <v/>
      </c>
      <c r="CP30" s="66" t="str">
        <f t="shared" si="44"/>
        <v/>
      </c>
      <c r="CQ30" s="66" t="str">
        <f t="shared" si="44"/>
        <v/>
      </c>
      <c r="CR30" s="66" t="str">
        <f t="shared" si="44"/>
        <v/>
      </c>
      <c r="CS30" s="66" t="str">
        <f t="shared" si="44"/>
        <v/>
      </c>
      <c r="CT30" s="66" t="str">
        <f t="shared" si="44"/>
        <v/>
      </c>
      <c r="CU30" s="66" t="str">
        <f t="shared" si="44"/>
        <v/>
      </c>
      <c r="CV30" s="66" t="str">
        <f t="shared" si="44"/>
        <v/>
      </c>
      <c r="CW30" s="66" t="str">
        <f t="shared" si="45"/>
        <v/>
      </c>
      <c r="CX30" s="66" t="str">
        <f t="shared" si="45"/>
        <v/>
      </c>
      <c r="CY30" s="66" t="str">
        <f t="shared" si="45"/>
        <v/>
      </c>
      <c r="CZ30" s="66" t="str">
        <f t="shared" si="45"/>
        <v/>
      </c>
      <c r="DA30" s="66" t="str">
        <f t="shared" si="45"/>
        <v/>
      </c>
      <c r="DB30" s="66" t="str">
        <f t="shared" si="45"/>
        <v/>
      </c>
    </row>
    <row r="31" spans="1:108" s="29" customFormat="1" ht="22.5" customHeight="1" x14ac:dyDescent="0.3">
      <c r="A31" s="80" t="str">
        <f>'[1]Procurement Plan'!A26</f>
        <v>TBC</v>
      </c>
      <c r="B31" s="81" t="str">
        <f>'[1]Procurement Plan'!B26</f>
        <v>Lifts and Hoists Servicing and Maintenance</v>
      </c>
      <c r="C31" s="71">
        <f t="shared" si="26"/>
        <v>46024</v>
      </c>
      <c r="D31" s="71">
        <f t="shared" si="27"/>
        <v>46082</v>
      </c>
      <c r="E31" s="72">
        <f t="shared" si="28"/>
        <v>46083</v>
      </c>
      <c r="F31" s="72">
        <f t="shared" si="29"/>
        <v>46112</v>
      </c>
      <c r="G31" s="74">
        <f>'[1]Procurement Plan'!L26</f>
        <v>46113</v>
      </c>
      <c r="H31" s="74">
        <f t="shared" si="2"/>
        <v>46360</v>
      </c>
      <c r="I31" s="76">
        <f t="shared" si="15"/>
        <v>46361</v>
      </c>
      <c r="J31" s="76">
        <f>'[1]Procurement Plan'!M26</f>
        <v>46388</v>
      </c>
      <c r="K31" s="77" t="str">
        <f t="shared" si="36"/>
        <v/>
      </c>
      <c r="L31" s="78" t="str">
        <f t="shared" si="36"/>
        <v/>
      </c>
      <c r="M31" s="78" t="str">
        <f t="shared" si="36"/>
        <v/>
      </c>
      <c r="N31" s="78" t="str">
        <f t="shared" si="36"/>
        <v/>
      </c>
      <c r="O31" s="84" t="str">
        <f t="shared" si="36"/>
        <v/>
      </c>
      <c r="P31" s="78" t="str">
        <f t="shared" si="36"/>
        <v/>
      </c>
      <c r="Q31" s="78" t="str">
        <f t="shared" si="36"/>
        <v/>
      </c>
      <c r="R31" s="78" t="str">
        <f t="shared" si="36"/>
        <v/>
      </c>
      <c r="S31" s="78" t="str">
        <f t="shared" si="36"/>
        <v/>
      </c>
      <c r="T31" s="78" t="str">
        <f t="shared" si="36"/>
        <v/>
      </c>
      <c r="U31" s="78" t="str">
        <f t="shared" si="37"/>
        <v/>
      </c>
      <c r="V31" s="79" t="str">
        <f t="shared" si="37"/>
        <v/>
      </c>
      <c r="W31" s="77" t="str">
        <f t="shared" si="37"/>
        <v/>
      </c>
      <c r="X31" s="78" t="str">
        <f t="shared" si="37"/>
        <v>pp</v>
      </c>
      <c r="Y31" s="78" t="str">
        <f t="shared" si="37"/>
        <v>pp</v>
      </c>
      <c r="Z31" s="78" t="str">
        <f t="shared" si="37"/>
        <v>p</v>
      </c>
      <c r="AA31" s="78" t="str">
        <f t="shared" si="37"/>
        <v>p</v>
      </c>
      <c r="AB31" s="78" t="str">
        <f t="shared" si="37"/>
        <v>p</v>
      </c>
      <c r="AC31" s="78" t="str">
        <f t="shared" si="37"/>
        <v>p</v>
      </c>
      <c r="AD31" s="78" t="str">
        <f t="shared" si="37"/>
        <v>p</v>
      </c>
      <c r="AE31" s="78" t="str">
        <f t="shared" si="38"/>
        <v>p</v>
      </c>
      <c r="AF31" s="78" t="str">
        <f t="shared" si="38"/>
        <v>p</v>
      </c>
      <c r="AG31" s="78" t="str">
        <f t="shared" si="38"/>
        <v>p</v>
      </c>
      <c r="AH31" s="79" t="str">
        <f t="shared" si="38"/>
        <v>p</v>
      </c>
      <c r="AI31" s="77" t="str">
        <f t="shared" si="38"/>
        <v>m</v>
      </c>
      <c r="AJ31" s="78" t="str">
        <f t="shared" si="38"/>
        <v/>
      </c>
      <c r="AK31" s="78" t="str">
        <f t="shared" si="38"/>
        <v/>
      </c>
      <c r="AL31" s="78" t="str">
        <f t="shared" si="38"/>
        <v/>
      </c>
      <c r="AM31" s="78" t="str">
        <f t="shared" si="38"/>
        <v/>
      </c>
      <c r="AN31" s="78" t="str">
        <f t="shared" si="38"/>
        <v/>
      </c>
      <c r="AO31" s="78" t="str">
        <f t="shared" si="39"/>
        <v/>
      </c>
      <c r="AP31" s="78" t="str">
        <f t="shared" si="39"/>
        <v/>
      </c>
      <c r="AQ31" s="78" t="str">
        <f t="shared" si="39"/>
        <v/>
      </c>
      <c r="AR31" s="78" t="str">
        <f t="shared" si="39"/>
        <v/>
      </c>
      <c r="AS31" s="78" t="str">
        <f t="shared" si="39"/>
        <v/>
      </c>
      <c r="AT31" s="79" t="str">
        <f t="shared" si="39"/>
        <v/>
      </c>
      <c r="AU31" s="65" t="str">
        <f t="shared" si="39"/>
        <v/>
      </c>
      <c r="AV31" s="65" t="str">
        <f t="shared" si="39"/>
        <v/>
      </c>
      <c r="AW31" s="65" t="str">
        <f t="shared" si="39"/>
        <v/>
      </c>
      <c r="AX31" s="65" t="str">
        <f t="shared" si="39"/>
        <v/>
      </c>
      <c r="AY31" s="65" t="str">
        <f t="shared" si="40"/>
        <v/>
      </c>
      <c r="AZ31" s="65" t="str">
        <f t="shared" si="40"/>
        <v/>
      </c>
      <c r="BA31" s="65" t="str">
        <f t="shared" si="40"/>
        <v/>
      </c>
      <c r="BB31" s="66" t="str">
        <f t="shared" si="40"/>
        <v/>
      </c>
      <c r="BC31" s="66" t="str">
        <f t="shared" si="40"/>
        <v/>
      </c>
      <c r="BD31" s="66" t="str">
        <f t="shared" si="40"/>
        <v/>
      </c>
      <c r="BE31" s="66" t="str">
        <f t="shared" si="40"/>
        <v/>
      </c>
      <c r="BF31" s="66" t="str">
        <f t="shared" si="40"/>
        <v/>
      </c>
      <c r="BG31" s="66" t="str">
        <f t="shared" si="40"/>
        <v/>
      </c>
      <c r="BH31" s="66" t="str">
        <f t="shared" si="40"/>
        <v/>
      </c>
      <c r="BI31" s="66" t="str">
        <f t="shared" si="41"/>
        <v/>
      </c>
      <c r="BJ31" s="66" t="str">
        <f t="shared" si="41"/>
        <v/>
      </c>
      <c r="BK31" s="66" t="str">
        <f t="shared" si="41"/>
        <v/>
      </c>
      <c r="BL31" s="66" t="str">
        <f t="shared" si="41"/>
        <v/>
      </c>
      <c r="BM31" s="66" t="str">
        <f t="shared" si="41"/>
        <v/>
      </c>
      <c r="BN31" s="66" t="str">
        <f t="shared" si="41"/>
        <v/>
      </c>
      <c r="BO31" s="66" t="str">
        <f t="shared" si="41"/>
        <v/>
      </c>
      <c r="BP31" s="66" t="str">
        <f t="shared" si="41"/>
        <v/>
      </c>
      <c r="BQ31" s="66" t="str">
        <f t="shared" si="41"/>
        <v/>
      </c>
      <c r="BR31" s="66" t="str">
        <f t="shared" si="41"/>
        <v/>
      </c>
      <c r="BS31" s="66" t="str">
        <f t="shared" si="42"/>
        <v/>
      </c>
      <c r="BT31" s="66" t="str">
        <f t="shared" si="42"/>
        <v/>
      </c>
      <c r="BU31" s="66" t="str">
        <f t="shared" si="42"/>
        <v/>
      </c>
      <c r="BV31" s="66" t="str">
        <f t="shared" si="42"/>
        <v/>
      </c>
      <c r="BW31" s="66" t="str">
        <f t="shared" si="42"/>
        <v/>
      </c>
      <c r="BX31" s="66" t="str">
        <f t="shared" si="42"/>
        <v/>
      </c>
      <c r="BY31" s="66" t="str">
        <f t="shared" si="42"/>
        <v/>
      </c>
      <c r="BZ31" s="66" t="str">
        <f t="shared" si="42"/>
        <v/>
      </c>
      <c r="CA31" s="66" t="str">
        <f t="shared" si="42"/>
        <v/>
      </c>
      <c r="CB31" s="66" t="str">
        <f t="shared" si="42"/>
        <v/>
      </c>
      <c r="CC31" s="66" t="str">
        <f t="shared" si="43"/>
        <v/>
      </c>
      <c r="CD31" s="66" t="str">
        <f t="shared" si="43"/>
        <v/>
      </c>
      <c r="CE31" s="66" t="str">
        <f t="shared" si="43"/>
        <v/>
      </c>
      <c r="CF31" s="66" t="str">
        <f t="shared" si="43"/>
        <v/>
      </c>
      <c r="CG31" s="66" t="str">
        <f t="shared" si="43"/>
        <v/>
      </c>
      <c r="CH31" s="66" t="str">
        <f t="shared" si="43"/>
        <v/>
      </c>
      <c r="CI31" s="66" t="str">
        <f t="shared" si="43"/>
        <v/>
      </c>
      <c r="CJ31" s="66" t="str">
        <f t="shared" si="43"/>
        <v/>
      </c>
      <c r="CK31" s="66" t="str">
        <f t="shared" si="43"/>
        <v/>
      </c>
      <c r="CL31" s="66" t="str">
        <f t="shared" si="43"/>
        <v/>
      </c>
      <c r="CM31" s="66" t="str">
        <f t="shared" si="44"/>
        <v/>
      </c>
      <c r="CN31" s="66" t="str">
        <f t="shared" si="44"/>
        <v/>
      </c>
      <c r="CO31" s="66" t="str">
        <f t="shared" si="44"/>
        <v/>
      </c>
      <c r="CP31" s="66" t="str">
        <f t="shared" si="44"/>
        <v/>
      </c>
      <c r="CQ31" s="66" t="str">
        <f t="shared" si="44"/>
        <v/>
      </c>
      <c r="CR31" s="66" t="str">
        <f t="shared" si="44"/>
        <v/>
      </c>
      <c r="CS31" s="66" t="str">
        <f t="shared" si="44"/>
        <v/>
      </c>
      <c r="CT31" s="66" t="str">
        <f t="shared" si="44"/>
        <v/>
      </c>
      <c r="CU31" s="66" t="str">
        <f t="shared" si="44"/>
        <v/>
      </c>
      <c r="CV31" s="66" t="str">
        <f t="shared" si="44"/>
        <v/>
      </c>
      <c r="CW31" s="66" t="str">
        <f t="shared" si="45"/>
        <v/>
      </c>
      <c r="CX31" s="66" t="str">
        <f t="shared" si="45"/>
        <v/>
      </c>
      <c r="CY31" s="66" t="str">
        <f t="shared" si="45"/>
        <v/>
      </c>
      <c r="CZ31" s="66" t="str">
        <f t="shared" si="45"/>
        <v/>
      </c>
      <c r="DA31" s="66" t="str">
        <f t="shared" si="45"/>
        <v/>
      </c>
      <c r="DB31" s="66" t="str">
        <f t="shared" si="45"/>
        <v/>
      </c>
    </row>
    <row r="32" spans="1:108" s="29" customFormat="1" ht="22.5" customHeight="1" x14ac:dyDescent="0.3">
      <c r="A32" s="80" t="str">
        <f>'[1]Procurement Plan'!A27</f>
        <v>TBC</v>
      </c>
      <c r="B32" s="81" t="str">
        <f>'[1]Procurement Plan'!B27</f>
        <v>Temporary Heating &amp; Hot Water Framework</v>
      </c>
      <c r="C32" s="71">
        <f t="shared" si="26"/>
        <v>46024</v>
      </c>
      <c r="D32" s="71">
        <f t="shared" si="27"/>
        <v>46082</v>
      </c>
      <c r="E32" s="72">
        <f t="shared" si="28"/>
        <v>46083</v>
      </c>
      <c r="F32" s="72">
        <f t="shared" si="29"/>
        <v>46112</v>
      </c>
      <c r="G32" s="74">
        <f>'[1]Procurement Plan'!L27</f>
        <v>46113</v>
      </c>
      <c r="H32" s="74">
        <f t="shared" si="2"/>
        <v>46268</v>
      </c>
      <c r="I32" s="76">
        <f t="shared" si="15"/>
        <v>46269</v>
      </c>
      <c r="J32" s="76">
        <f>'[1]Procurement Plan'!M27</f>
        <v>46296</v>
      </c>
      <c r="K32" s="77" t="str">
        <f t="shared" si="36"/>
        <v/>
      </c>
      <c r="L32" s="78" t="str">
        <f t="shared" si="36"/>
        <v/>
      </c>
      <c r="M32" s="78" t="str">
        <f t="shared" si="36"/>
        <v/>
      </c>
      <c r="N32" s="78" t="str">
        <f t="shared" si="36"/>
        <v/>
      </c>
      <c r="O32" s="84" t="str">
        <f t="shared" si="36"/>
        <v/>
      </c>
      <c r="P32" s="78" t="str">
        <f t="shared" si="36"/>
        <v/>
      </c>
      <c r="Q32" s="78" t="str">
        <f t="shared" si="36"/>
        <v/>
      </c>
      <c r="R32" s="78" t="str">
        <f t="shared" si="36"/>
        <v/>
      </c>
      <c r="S32" s="78" t="str">
        <f t="shared" si="36"/>
        <v/>
      </c>
      <c r="T32" s="78" t="str">
        <f t="shared" si="36"/>
        <v/>
      </c>
      <c r="U32" s="78" t="str">
        <f t="shared" si="37"/>
        <v/>
      </c>
      <c r="V32" s="79" t="str">
        <f t="shared" si="37"/>
        <v/>
      </c>
      <c r="W32" s="77" t="str">
        <f t="shared" si="37"/>
        <v/>
      </c>
      <c r="X32" s="78" t="str">
        <f t="shared" si="37"/>
        <v>pp</v>
      </c>
      <c r="Y32" s="78" t="str">
        <f t="shared" si="37"/>
        <v>pp</v>
      </c>
      <c r="Z32" s="78" t="str">
        <f t="shared" si="37"/>
        <v>p</v>
      </c>
      <c r="AA32" s="78" t="str">
        <f t="shared" si="37"/>
        <v>p</v>
      </c>
      <c r="AB32" s="78" t="str">
        <f t="shared" si="37"/>
        <v>p</v>
      </c>
      <c r="AC32" s="78" t="str">
        <f t="shared" si="37"/>
        <v>p</v>
      </c>
      <c r="AD32" s="78" t="str">
        <f t="shared" si="37"/>
        <v>p</v>
      </c>
      <c r="AE32" s="78" t="str">
        <f t="shared" si="38"/>
        <v>p</v>
      </c>
      <c r="AF32" s="78" t="str">
        <f t="shared" si="38"/>
        <v>m</v>
      </c>
      <c r="AG32" s="78" t="str">
        <f t="shared" si="38"/>
        <v/>
      </c>
      <c r="AH32" s="79" t="str">
        <f t="shared" si="38"/>
        <v/>
      </c>
      <c r="AI32" s="77" t="str">
        <f t="shared" si="38"/>
        <v/>
      </c>
      <c r="AJ32" s="78" t="str">
        <f t="shared" si="38"/>
        <v/>
      </c>
      <c r="AK32" s="78" t="str">
        <f t="shared" si="38"/>
        <v/>
      </c>
      <c r="AL32" s="78" t="str">
        <f t="shared" si="38"/>
        <v/>
      </c>
      <c r="AM32" s="78" t="str">
        <f t="shared" si="38"/>
        <v/>
      </c>
      <c r="AN32" s="78" t="str">
        <f t="shared" si="38"/>
        <v/>
      </c>
      <c r="AO32" s="78" t="str">
        <f t="shared" si="39"/>
        <v/>
      </c>
      <c r="AP32" s="78" t="str">
        <f t="shared" si="39"/>
        <v/>
      </c>
      <c r="AQ32" s="78" t="str">
        <f t="shared" si="39"/>
        <v/>
      </c>
      <c r="AR32" s="78" t="str">
        <f t="shared" si="39"/>
        <v/>
      </c>
      <c r="AS32" s="78" t="str">
        <f t="shared" si="39"/>
        <v/>
      </c>
      <c r="AT32" s="79" t="str">
        <f t="shared" si="39"/>
        <v/>
      </c>
      <c r="AU32" s="65" t="str">
        <f t="shared" si="39"/>
        <v/>
      </c>
      <c r="AV32" s="65" t="str">
        <f t="shared" si="39"/>
        <v/>
      </c>
      <c r="AW32" s="65" t="str">
        <f t="shared" si="39"/>
        <v/>
      </c>
      <c r="AX32" s="65" t="str">
        <f t="shared" si="39"/>
        <v/>
      </c>
      <c r="AY32" s="65" t="str">
        <f t="shared" si="40"/>
        <v/>
      </c>
      <c r="AZ32" s="65" t="str">
        <f t="shared" si="40"/>
        <v/>
      </c>
      <c r="BA32" s="65" t="str">
        <f t="shared" si="40"/>
        <v/>
      </c>
      <c r="BB32" s="66" t="str">
        <f t="shared" si="40"/>
        <v/>
      </c>
      <c r="BC32" s="66" t="str">
        <f t="shared" si="40"/>
        <v/>
      </c>
      <c r="BD32" s="66" t="str">
        <f t="shared" si="40"/>
        <v/>
      </c>
      <c r="BE32" s="66" t="str">
        <f t="shared" si="40"/>
        <v/>
      </c>
      <c r="BF32" s="66" t="str">
        <f t="shared" si="40"/>
        <v/>
      </c>
      <c r="BG32" s="66" t="str">
        <f t="shared" si="40"/>
        <v/>
      </c>
      <c r="BH32" s="66" t="str">
        <f t="shared" si="40"/>
        <v/>
      </c>
      <c r="BI32" s="66" t="str">
        <f t="shared" si="41"/>
        <v/>
      </c>
      <c r="BJ32" s="66" t="str">
        <f t="shared" si="41"/>
        <v/>
      </c>
      <c r="BK32" s="66" t="str">
        <f t="shared" si="41"/>
        <v/>
      </c>
      <c r="BL32" s="66" t="str">
        <f t="shared" si="41"/>
        <v/>
      </c>
      <c r="BM32" s="66" t="str">
        <f t="shared" si="41"/>
        <v/>
      </c>
      <c r="BN32" s="66" t="str">
        <f t="shared" si="41"/>
        <v/>
      </c>
      <c r="BO32" s="66" t="str">
        <f t="shared" si="41"/>
        <v/>
      </c>
      <c r="BP32" s="66" t="str">
        <f t="shared" si="41"/>
        <v/>
      </c>
      <c r="BQ32" s="66" t="str">
        <f t="shared" si="41"/>
        <v/>
      </c>
      <c r="BR32" s="66" t="str">
        <f t="shared" si="41"/>
        <v/>
      </c>
      <c r="BS32" s="66" t="str">
        <f t="shared" si="42"/>
        <v/>
      </c>
      <c r="BT32" s="66" t="str">
        <f t="shared" si="42"/>
        <v/>
      </c>
      <c r="BU32" s="66" t="str">
        <f t="shared" si="42"/>
        <v/>
      </c>
      <c r="BV32" s="66" t="str">
        <f t="shared" si="42"/>
        <v/>
      </c>
      <c r="BW32" s="66" t="str">
        <f t="shared" si="42"/>
        <v/>
      </c>
      <c r="BX32" s="66" t="str">
        <f t="shared" si="42"/>
        <v/>
      </c>
      <c r="BY32" s="66" t="str">
        <f t="shared" si="42"/>
        <v/>
      </c>
      <c r="BZ32" s="66" t="str">
        <f t="shared" si="42"/>
        <v/>
      </c>
      <c r="CA32" s="66" t="str">
        <f t="shared" si="42"/>
        <v/>
      </c>
      <c r="CB32" s="66" t="str">
        <f t="shared" si="42"/>
        <v/>
      </c>
      <c r="CC32" s="66" t="str">
        <f t="shared" si="43"/>
        <v/>
      </c>
      <c r="CD32" s="66" t="str">
        <f t="shared" si="43"/>
        <v/>
      </c>
      <c r="CE32" s="66" t="str">
        <f t="shared" si="43"/>
        <v/>
      </c>
      <c r="CF32" s="66" t="str">
        <f t="shared" si="43"/>
        <v/>
      </c>
      <c r="CG32" s="66" t="str">
        <f t="shared" si="43"/>
        <v/>
      </c>
      <c r="CH32" s="66" t="str">
        <f t="shared" si="43"/>
        <v/>
      </c>
      <c r="CI32" s="66" t="str">
        <f t="shared" si="43"/>
        <v/>
      </c>
      <c r="CJ32" s="66" t="str">
        <f t="shared" si="43"/>
        <v/>
      </c>
      <c r="CK32" s="66" t="str">
        <f t="shared" si="43"/>
        <v/>
      </c>
      <c r="CL32" s="66" t="str">
        <f t="shared" si="43"/>
        <v/>
      </c>
      <c r="CM32" s="66" t="str">
        <f t="shared" si="44"/>
        <v/>
      </c>
      <c r="CN32" s="66" t="str">
        <f t="shared" si="44"/>
        <v/>
      </c>
      <c r="CO32" s="66" t="str">
        <f t="shared" si="44"/>
        <v/>
      </c>
      <c r="CP32" s="66" t="str">
        <f t="shared" si="44"/>
        <v/>
      </c>
      <c r="CQ32" s="66" t="str">
        <f t="shared" si="44"/>
        <v/>
      </c>
      <c r="CR32" s="66" t="str">
        <f t="shared" si="44"/>
        <v/>
      </c>
      <c r="CS32" s="66" t="str">
        <f t="shared" si="44"/>
        <v/>
      </c>
      <c r="CT32" s="66" t="str">
        <f t="shared" si="44"/>
        <v/>
      </c>
      <c r="CU32" s="66" t="str">
        <f t="shared" si="44"/>
        <v/>
      </c>
      <c r="CV32" s="66" t="str">
        <f t="shared" si="44"/>
        <v/>
      </c>
      <c r="CW32" s="66" t="str">
        <f t="shared" si="45"/>
        <v/>
      </c>
      <c r="CX32" s="66" t="str">
        <f t="shared" si="45"/>
        <v/>
      </c>
      <c r="CY32" s="66" t="str">
        <f t="shared" si="45"/>
        <v/>
      </c>
      <c r="CZ32" s="66" t="str">
        <f t="shared" si="45"/>
        <v/>
      </c>
      <c r="DA32" s="66" t="str">
        <f t="shared" si="45"/>
        <v/>
      </c>
      <c r="DB32" s="66" t="str">
        <f t="shared" si="45"/>
        <v/>
      </c>
    </row>
    <row r="33" spans="1:106" s="29" customFormat="1" ht="22.5" customHeight="1" x14ac:dyDescent="0.3">
      <c r="A33" s="80" t="str">
        <f>'[1]Procurement Plan'!A29</f>
        <v>TBC</v>
      </c>
      <c r="B33" s="81" t="str">
        <f>'[1]Procurement Plan'!B29</f>
        <v xml:space="preserve">Construction Framework </v>
      </c>
      <c r="C33" s="71">
        <f t="shared" si="26"/>
        <v>46207</v>
      </c>
      <c r="D33" s="71">
        <f t="shared" si="27"/>
        <v>46265</v>
      </c>
      <c r="E33" s="72">
        <f t="shared" si="28"/>
        <v>46266</v>
      </c>
      <c r="F33" s="72">
        <f t="shared" si="29"/>
        <v>46295</v>
      </c>
      <c r="G33" s="74">
        <f>'[1]Procurement Plan'!L29</f>
        <v>46296</v>
      </c>
      <c r="H33" s="74">
        <f t="shared" si="2"/>
        <v>46511</v>
      </c>
      <c r="I33" s="76">
        <f t="shared" si="15"/>
        <v>46512</v>
      </c>
      <c r="J33" s="76">
        <f>'[1]Procurement Plan'!M29</f>
        <v>46539</v>
      </c>
      <c r="K33" s="77" t="str">
        <f t="shared" si="36"/>
        <v/>
      </c>
      <c r="L33" s="78" t="str">
        <f t="shared" si="36"/>
        <v/>
      </c>
      <c r="M33" s="78" t="str">
        <f t="shared" si="36"/>
        <v/>
      </c>
      <c r="N33" s="78" t="str">
        <f t="shared" si="36"/>
        <v/>
      </c>
      <c r="O33" s="84" t="str">
        <f t="shared" si="36"/>
        <v/>
      </c>
      <c r="P33" s="78" t="str">
        <f t="shared" si="36"/>
        <v/>
      </c>
      <c r="Q33" s="78" t="str">
        <f t="shared" si="36"/>
        <v/>
      </c>
      <c r="R33" s="78" t="str">
        <f t="shared" si="36"/>
        <v/>
      </c>
      <c r="S33" s="78" t="str">
        <f t="shared" si="36"/>
        <v/>
      </c>
      <c r="T33" s="78" t="str">
        <f t="shared" si="36"/>
        <v/>
      </c>
      <c r="U33" s="78" t="str">
        <f t="shared" si="37"/>
        <v/>
      </c>
      <c r="V33" s="79" t="str">
        <f t="shared" si="37"/>
        <v/>
      </c>
      <c r="W33" s="77" t="str">
        <f t="shared" si="37"/>
        <v/>
      </c>
      <c r="X33" s="78" t="str">
        <f t="shared" si="37"/>
        <v/>
      </c>
      <c r="Y33" s="78" t="str">
        <f t="shared" si="37"/>
        <v/>
      </c>
      <c r="Z33" s="78" t="str">
        <f t="shared" si="37"/>
        <v/>
      </c>
      <c r="AA33" s="78" t="str">
        <f t="shared" si="37"/>
        <v/>
      </c>
      <c r="AB33" s="78" t="str">
        <f t="shared" si="37"/>
        <v/>
      </c>
      <c r="AC33" s="78" t="str">
        <f t="shared" si="37"/>
        <v/>
      </c>
      <c r="AD33" s="78" t="str">
        <f t="shared" si="37"/>
        <v>pp</v>
      </c>
      <c r="AE33" s="78" t="str">
        <f t="shared" si="38"/>
        <v>me</v>
      </c>
      <c r="AF33" s="78" t="str">
        <f t="shared" si="38"/>
        <v>p</v>
      </c>
      <c r="AG33" s="78" t="str">
        <f t="shared" si="38"/>
        <v>p</v>
      </c>
      <c r="AH33" s="79" t="str">
        <f t="shared" si="38"/>
        <v>p</v>
      </c>
      <c r="AI33" s="77" t="str">
        <f t="shared" si="38"/>
        <v>p</v>
      </c>
      <c r="AJ33" s="78" t="str">
        <f t="shared" si="38"/>
        <v>p</v>
      </c>
      <c r="AK33" s="78" t="str">
        <f t="shared" si="38"/>
        <v>p</v>
      </c>
      <c r="AL33" s="78" t="str">
        <f t="shared" si="38"/>
        <v>p</v>
      </c>
      <c r="AM33" s="78" t="str">
        <f t="shared" si="38"/>
        <v>p</v>
      </c>
      <c r="AN33" s="78" t="str">
        <f t="shared" si="38"/>
        <v>m</v>
      </c>
      <c r="AO33" s="78" t="str">
        <f t="shared" si="39"/>
        <v/>
      </c>
      <c r="AP33" s="78" t="str">
        <f t="shared" si="39"/>
        <v/>
      </c>
      <c r="AQ33" s="78" t="str">
        <f t="shared" si="39"/>
        <v/>
      </c>
      <c r="AR33" s="78" t="str">
        <f t="shared" si="39"/>
        <v/>
      </c>
      <c r="AS33" s="78" t="str">
        <f t="shared" si="39"/>
        <v/>
      </c>
      <c r="AT33" s="79" t="str">
        <f t="shared" si="39"/>
        <v/>
      </c>
      <c r="AU33" s="65" t="str">
        <f t="shared" si="39"/>
        <v/>
      </c>
      <c r="AV33" s="65" t="str">
        <f t="shared" si="39"/>
        <v/>
      </c>
      <c r="AW33" s="65" t="str">
        <f t="shared" si="39"/>
        <v/>
      </c>
      <c r="AX33" s="65" t="str">
        <f t="shared" si="39"/>
        <v/>
      </c>
      <c r="AY33" s="65" t="str">
        <f t="shared" si="40"/>
        <v/>
      </c>
      <c r="AZ33" s="65" t="str">
        <f t="shared" si="40"/>
        <v/>
      </c>
      <c r="BA33" s="65" t="str">
        <f t="shared" si="40"/>
        <v/>
      </c>
      <c r="BB33" s="66" t="str">
        <f t="shared" si="40"/>
        <v/>
      </c>
      <c r="BC33" s="66" t="str">
        <f t="shared" si="40"/>
        <v/>
      </c>
      <c r="BD33" s="66" t="str">
        <f t="shared" si="40"/>
        <v/>
      </c>
      <c r="BE33" s="66" t="str">
        <f t="shared" si="40"/>
        <v/>
      </c>
      <c r="BF33" s="66" t="str">
        <f t="shared" si="40"/>
        <v/>
      </c>
      <c r="BG33" s="66" t="str">
        <f t="shared" si="40"/>
        <v/>
      </c>
      <c r="BH33" s="66" t="str">
        <f t="shared" si="40"/>
        <v/>
      </c>
      <c r="BI33" s="66" t="str">
        <f t="shared" si="41"/>
        <v/>
      </c>
      <c r="BJ33" s="66" t="str">
        <f t="shared" si="41"/>
        <v/>
      </c>
      <c r="BK33" s="66" t="str">
        <f t="shared" si="41"/>
        <v/>
      </c>
      <c r="BL33" s="66" t="str">
        <f t="shared" si="41"/>
        <v/>
      </c>
      <c r="BM33" s="66" t="str">
        <f t="shared" si="41"/>
        <v/>
      </c>
      <c r="BN33" s="66" t="str">
        <f t="shared" si="41"/>
        <v/>
      </c>
      <c r="BO33" s="66" t="str">
        <f t="shared" si="41"/>
        <v/>
      </c>
      <c r="BP33" s="66" t="str">
        <f t="shared" si="41"/>
        <v/>
      </c>
      <c r="BQ33" s="66" t="str">
        <f t="shared" si="41"/>
        <v/>
      </c>
      <c r="BR33" s="66" t="str">
        <f t="shared" si="41"/>
        <v/>
      </c>
      <c r="BS33" s="66" t="str">
        <f t="shared" si="42"/>
        <v/>
      </c>
      <c r="BT33" s="66" t="str">
        <f t="shared" si="42"/>
        <v/>
      </c>
      <c r="BU33" s="66" t="str">
        <f t="shared" si="42"/>
        <v/>
      </c>
      <c r="BV33" s="66" t="str">
        <f t="shared" si="42"/>
        <v/>
      </c>
      <c r="BW33" s="66" t="str">
        <f t="shared" si="42"/>
        <v/>
      </c>
      <c r="BX33" s="66" t="str">
        <f t="shared" si="42"/>
        <v/>
      </c>
      <c r="BY33" s="66" t="str">
        <f t="shared" si="42"/>
        <v/>
      </c>
      <c r="BZ33" s="66" t="str">
        <f t="shared" si="42"/>
        <v/>
      </c>
      <c r="CA33" s="66" t="str">
        <f t="shared" si="42"/>
        <v/>
      </c>
      <c r="CB33" s="66" t="str">
        <f t="shared" si="42"/>
        <v/>
      </c>
      <c r="CC33" s="66" t="str">
        <f t="shared" si="43"/>
        <v/>
      </c>
      <c r="CD33" s="66" t="str">
        <f t="shared" si="43"/>
        <v/>
      </c>
      <c r="CE33" s="66" t="str">
        <f t="shared" si="43"/>
        <v/>
      </c>
      <c r="CF33" s="66" t="str">
        <f t="shared" si="43"/>
        <v/>
      </c>
      <c r="CG33" s="66" t="str">
        <f t="shared" si="43"/>
        <v/>
      </c>
      <c r="CH33" s="66" t="str">
        <f t="shared" si="43"/>
        <v/>
      </c>
      <c r="CI33" s="66" t="str">
        <f t="shared" si="43"/>
        <v/>
      </c>
      <c r="CJ33" s="66" t="str">
        <f t="shared" si="43"/>
        <v/>
      </c>
      <c r="CK33" s="66" t="str">
        <f t="shared" si="43"/>
        <v/>
      </c>
      <c r="CL33" s="66" t="str">
        <f t="shared" si="43"/>
        <v/>
      </c>
      <c r="CM33" s="66" t="str">
        <f t="shared" si="44"/>
        <v/>
      </c>
      <c r="CN33" s="66" t="str">
        <f t="shared" si="44"/>
        <v/>
      </c>
      <c r="CO33" s="66" t="str">
        <f t="shared" si="44"/>
        <v/>
      </c>
      <c r="CP33" s="66" t="str">
        <f t="shared" si="44"/>
        <v/>
      </c>
      <c r="CQ33" s="66" t="str">
        <f t="shared" si="44"/>
        <v/>
      </c>
      <c r="CR33" s="66" t="str">
        <f t="shared" si="44"/>
        <v/>
      </c>
      <c r="CS33" s="66" t="str">
        <f t="shared" si="44"/>
        <v/>
      </c>
      <c r="CT33" s="66" t="str">
        <f t="shared" si="44"/>
        <v/>
      </c>
      <c r="CU33" s="66" t="str">
        <f t="shared" si="44"/>
        <v/>
      </c>
      <c r="CV33" s="66" t="str">
        <f t="shared" si="44"/>
        <v/>
      </c>
      <c r="CW33" s="66" t="str">
        <f t="shared" si="45"/>
        <v/>
      </c>
      <c r="CX33" s="66" t="str">
        <f t="shared" si="45"/>
        <v/>
      </c>
      <c r="CY33" s="66" t="str">
        <f t="shared" si="45"/>
        <v/>
      </c>
      <c r="CZ33" s="66" t="str">
        <f t="shared" si="45"/>
        <v/>
      </c>
      <c r="DA33" s="66" t="str">
        <f t="shared" si="45"/>
        <v/>
      </c>
      <c r="DB33" s="66" t="str">
        <f t="shared" si="45"/>
        <v/>
      </c>
    </row>
    <row r="34" spans="1:106" s="29" customFormat="1" ht="22.5" customHeight="1" x14ac:dyDescent="0.3">
      <c r="A34" s="80" t="str">
        <f>'[1]Procurement Plan'!A30</f>
        <v>TBC</v>
      </c>
      <c r="B34" s="81" t="str">
        <f>'[1]Procurement Plan'!B30</f>
        <v xml:space="preserve">External Works Framework </v>
      </c>
      <c r="C34" s="71">
        <f t="shared" si="26"/>
        <v>46207</v>
      </c>
      <c r="D34" s="71">
        <f t="shared" si="27"/>
        <v>46265</v>
      </c>
      <c r="E34" s="72">
        <f t="shared" si="28"/>
        <v>46266</v>
      </c>
      <c r="F34" s="72">
        <f t="shared" si="29"/>
        <v>46295</v>
      </c>
      <c r="G34" s="74">
        <f>'[1]Procurement Plan'!L30</f>
        <v>46296</v>
      </c>
      <c r="H34" s="74">
        <f t="shared" si="2"/>
        <v>46511</v>
      </c>
      <c r="I34" s="76">
        <f t="shared" si="15"/>
        <v>46512</v>
      </c>
      <c r="J34" s="76">
        <f>'[1]Procurement Plan'!M30</f>
        <v>46539</v>
      </c>
      <c r="K34" s="77" t="str">
        <f t="shared" si="36"/>
        <v/>
      </c>
      <c r="L34" s="78" t="str">
        <f t="shared" si="36"/>
        <v/>
      </c>
      <c r="M34" s="78" t="str">
        <f t="shared" si="36"/>
        <v/>
      </c>
      <c r="N34" s="78" t="str">
        <f t="shared" si="36"/>
        <v/>
      </c>
      <c r="O34" s="84" t="str">
        <f t="shared" si="36"/>
        <v/>
      </c>
      <c r="P34" s="78" t="str">
        <f t="shared" si="36"/>
        <v/>
      </c>
      <c r="Q34" s="78" t="str">
        <f t="shared" si="36"/>
        <v/>
      </c>
      <c r="R34" s="78" t="str">
        <f t="shared" si="36"/>
        <v/>
      </c>
      <c r="S34" s="78" t="str">
        <f t="shared" si="36"/>
        <v/>
      </c>
      <c r="T34" s="78" t="str">
        <f t="shared" si="36"/>
        <v/>
      </c>
      <c r="U34" s="78" t="str">
        <f t="shared" si="37"/>
        <v/>
      </c>
      <c r="V34" s="79" t="str">
        <f t="shared" si="37"/>
        <v/>
      </c>
      <c r="W34" s="77" t="str">
        <f t="shared" si="37"/>
        <v/>
      </c>
      <c r="X34" s="78" t="str">
        <f t="shared" si="37"/>
        <v/>
      </c>
      <c r="Y34" s="78" t="str">
        <f t="shared" si="37"/>
        <v/>
      </c>
      <c r="Z34" s="78" t="str">
        <f t="shared" si="37"/>
        <v/>
      </c>
      <c r="AA34" s="78" t="str">
        <f t="shared" si="37"/>
        <v/>
      </c>
      <c r="AB34" s="78" t="str">
        <f t="shared" si="37"/>
        <v/>
      </c>
      <c r="AC34" s="78" t="str">
        <f t="shared" si="37"/>
        <v/>
      </c>
      <c r="AD34" s="78" t="str">
        <f t="shared" si="37"/>
        <v>pp</v>
      </c>
      <c r="AE34" s="78" t="str">
        <f t="shared" si="38"/>
        <v>me</v>
      </c>
      <c r="AF34" s="78" t="str">
        <f t="shared" si="38"/>
        <v>p</v>
      </c>
      <c r="AG34" s="78" t="str">
        <f t="shared" si="38"/>
        <v>p</v>
      </c>
      <c r="AH34" s="79" t="str">
        <f t="shared" si="38"/>
        <v>p</v>
      </c>
      <c r="AI34" s="77" t="str">
        <f t="shared" si="38"/>
        <v>p</v>
      </c>
      <c r="AJ34" s="78" t="str">
        <f t="shared" si="38"/>
        <v>p</v>
      </c>
      <c r="AK34" s="78" t="str">
        <f t="shared" si="38"/>
        <v>p</v>
      </c>
      <c r="AL34" s="78" t="str">
        <f t="shared" si="38"/>
        <v>p</v>
      </c>
      <c r="AM34" s="78" t="str">
        <f t="shared" si="38"/>
        <v>p</v>
      </c>
      <c r="AN34" s="78" t="str">
        <f t="shared" si="38"/>
        <v>m</v>
      </c>
      <c r="AO34" s="78" t="str">
        <f t="shared" si="39"/>
        <v/>
      </c>
      <c r="AP34" s="78" t="str">
        <f t="shared" si="39"/>
        <v/>
      </c>
      <c r="AQ34" s="78" t="str">
        <f t="shared" si="39"/>
        <v/>
      </c>
      <c r="AR34" s="78" t="str">
        <f t="shared" si="39"/>
        <v/>
      </c>
      <c r="AS34" s="78" t="str">
        <f t="shared" si="39"/>
        <v/>
      </c>
      <c r="AT34" s="79" t="str">
        <f t="shared" si="39"/>
        <v/>
      </c>
      <c r="AU34" s="65" t="str">
        <f t="shared" si="39"/>
        <v/>
      </c>
      <c r="AV34" s="65" t="str">
        <f t="shared" si="39"/>
        <v/>
      </c>
      <c r="AW34" s="65" t="str">
        <f t="shared" si="39"/>
        <v/>
      </c>
      <c r="AX34" s="65" t="str">
        <f t="shared" si="39"/>
        <v/>
      </c>
      <c r="AY34" s="65" t="str">
        <f t="shared" si="40"/>
        <v/>
      </c>
      <c r="AZ34" s="65" t="str">
        <f t="shared" si="40"/>
        <v/>
      </c>
      <c r="BA34" s="65" t="str">
        <f t="shared" si="40"/>
        <v/>
      </c>
      <c r="BB34" s="66" t="str">
        <f t="shared" si="40"/>
        <v/>
      </c>
      <c r="BC34" s="66" t="str">
        <f t="shared" si="40"/>
        <v/>
      </c>
      <c r="BD34" s="66" t="str">
        <f t="shared" si="40"/>
        <v/>
      </c>
      <c r="BE34" s="66" t="str">
        <f t="shared" si="40"/>
        <v/>
      </c>
      <c r="BF34" s="66" t="str">
        <f t="shared" si="40"/>
        <v/>
      </c>
      <c r="BG34" s="66" t="str">
        <f t="shared" si="40"/>
        <v/>
      </c>
      <c r="BH34" s="66" t="str">
        <f t="shared" si="40"/>
        <v/>
      </c>
      <c r="BI34" s="66" t="str">
        <f t="shared" si="41"/>
        <v/>
      </c>
      <c r="BJ34" s="66" t="str">
        <f t="shared" si="41"/>
        <v/>
      </c>
      <c r="BK34" s="66" t="str">
        <f t="shared" si="41"/>
        <v/>
      </c>
      <c r="BL34" s="66" t="str">
        <f t="shared" si="41"/>
        <v/>
      </c>
      <c r="BM34" s="66" t="str">
        <f t="shared" si="41"/>
        <v/>
      </c>
      <c r="BN34" s="66" t="str">
        <f t="shared" si="41"/>
        <v/>
      </c>
      <c r="BO34" s="66" t="str">
        <f t="shared" si="41"/>
        <v/>
      </c>
      <c r="BP34" s="66" t="str">
        <f t="shared" si="41"/>
        <v/>
      </c>
      <c r="BQ34" s="66" t="str">
        <f t="shared" si="41"/>
        <v/>
      </c>
      <c r="BR34" s="66" t="str">
        <f t="shared" si="41"/>
        <v/>
      </c>
      <c r="BS34" s="66" t="str">
        <f t="shared" si="42"/>
        <v/>
      </c>
      <c r="BT34" s="66" t="str">
        <f t="shared" si="42"/>
        <v/>
      </c>
      <c r="BU34" s="66" t="str">
        <f t="shared" si="42"/>
        <v/>
      </c>
      <c r="BV34" s="66" t="str">
        <f t="shared" si="42"/>
        <v/>
      </c>
      <c r="BW34" s="66" t="str">
        <f t="shared" si="42"/>
        <v/>
      </c>
      <c r="BX34" s="66" t="str">
        <f t="shared" si="42"/>
        <v/>
      </c>
      <c r="BY34" s="66" t="str">
        <f t="shared" si="42"/>
        <v/>
      </c>
      <c r="BZ34" s="66" t="str">
        <f t="shared" si="42"/>
        <v/>
      </c>
      <c r="CA34" s="66" t="str">
        <f t="shared" si="42"/>
        <v/>
      </c>
      <c r="CB34" s="66" t="str">
        <f t="shared" si="42"/>
        <v/>
      </c>
      <c r="CC34" s="66" t="str">
        <f t="shared" si="43"/>
        <v/>
      </c>
      <c r="CD34" s="66" t="str">
        <f t="shared" si="43"/>
        <v/>
      </c>
      <c r="CE34" s="66" t="str">
        <f t="shared" si="43"/>
        <v/>
      </c>
      <c r="CF34" s="66" t="str">
        <f t="shared" si="43"/>
        <v/>
      </c>
      <c r="CG34" s="66" t="str">
        <f t="shared" si="43"/>
        <v/>
      </c>
      <c r="CH34" s="66" t="str">
        <f t="shared" si="43"/>
        <v/>
      </c>
      <c r="CI34" s="66" t="str">
        <f t="shared" si="43"/>
        <v/>
      </c>
      <c r="CJ34" s="66" t="str">
        <f t="shared" si="43"/>
        <v/>
      </c>
      <c r="CK34" s="66" t="str">
        <f t="shared" si="43"/>
        <v/>
      </c>
      <c r="CL34" s="66" t="str">
        <f t="shared" si="43"/>
        <v/>
      </c>
      <c r="CM34" s="66" t="str">
        <f t="shared" si="44"/>
        <v/>
      </c>
      <c r="CN34" s="66" t="str">
        <f t="shared" si="44"/>
        <v/>
      </c>
      <c r="CO34" s="66" t="str">
        <f t="shared" si="44"/>
        <v/>
      </c>
      <c r="CP34" s="66" t="str">
        <f t="shared" si="44"/>
        <v/>
      </c>
      <c r="CQ34" s="66" t="str">
        <f t="shared" si="44"/>
        <v/>
      </c>
      <c r="CR34" s="66" t="str">
        <f t="shared" si="44"/>
        <v/>
      </c>
      <c r="CS34" s="66" t="str">
        <f t="shared" si="44"/>
        <v/>
      </c>
      <c r="CT34" s="66" t="str">
        <f t="shared" si="44"/>
        <v/>
      </c>
      <c r="CU34" s="66" t="str">
        <f t="shared" si="44"/>
        <v/>
      </c>
      <c r="CV34" s="66" t="str">
        <f t="shared" si="44"/>
        <v/>
      </c>
      <c r="CW34" s="66" t="str">
        <f t="shared" si="45"/>
        <v/>
      </c>
      <c r="CX34" s="66" t="str">
        <f t="shared" si="45"/>
        <v/>
      </c>
      <c r="CY34" s="66" t="str">
        <f t="shared" si="45"/>
        <v/>
      </c>
      <c r="CZ34" s="66" t="str">
        <f t="shared" si="45"/>
        <v/>
      </c>
      <c r="DA34" s="66" t="str">
        <f t="shared" si="45"/>
        <v/>
      </c>
      <c r="DB34" s="66" t="str">
        <f t="shared" si="45"/>
        <v/>
      </c>
    </row>
    <row r="35" spans="1:106" s="29" customFormat="1" ht="22.5" customHeight="1" x14ac:dyDescent="0.3">
      <c r="A35" s="80" t="str">
        <f>'[1]Procurement Plan'!A31</f>
        <v>TBC</v>
      </c>
      <c r="B35" s="81" t="str">
        <f>'[1]Procurement Plan'!B31</f>
        <v>Intruder Alarm RSM Contract</v>
      </c>
      <c r="C35" s="71">
        <f t="shared" si="26"/>
        <v>46238</v>
      </c>
      <c r="D35" s="71">
        <f t="shared" si="27"/>
        <v>46296</v>
      </c>
      <c r="E35" s="72">
        <f t="shared" si="28"/>
        <v>46297</v>
      </c>
      <c r="F35" s="72">
        <f t="shared" si="29"/>
        <v>46326</v>
      </c>
      <c r="G35" s="74">
        <f>'[1]Procurement Plan'!L31</f>
        <v>46327</v>
      </c>
      <c r="H35" s="74">
        <f t="shared" si="2"/>
        <v>46450</v>
      </c>
      <c r="I35" s="76">
        <f t="shared" si="15"/>
        <v>46451</v>
      </c>
      <c r="J35" s="76">
        <f>'[1]Procurement Plan'!M31</f>
        <v>46478</v>
      </c>
      <c r="K35" s="77" t="str">
        <f t="shared" si="36"/>
        <v/>
      </c>
      <c r="L35" s="78" t="str">
        <f t="shared" si="36"/>
        <v/>
      </c>
      <c r="M35" s="78" t="str">
        <f t="shared" si="36"/>
        <v/>
      </c>
      <c r="N35" s="78" t="str">
        <f t="shared" si="36"/>
        <v/>
      </c>
      <c r="O35" s="84" t="str">
        <f t="shared" si="36"/>
        <v/>
      </c>
      <c r="P35" s="78" t="str">
        <f t="shared" si="36"/>
        <v/>
      </c>
      <c r="Q35" s="78" t="str">
        <f t="shared" si="36"/>
        <v/>
      </c>
      <c r="R35" s="78" t="str">
        <f t="shared" si="36"/>
        <v/>
      </c>
      <c r="S35" s="78" t="str">
        <f t="shared" si="36"/>
        <v/>
      </c>
      <c r="T35" s="78" t="str">
        <f t="shared" si="36"/>
        <v/>
      </c>
      <c r="U35" s="78" t="str">
        <f t="shared" si="37"/>
        <v/>
      </c>
      <c r="V35" s="79" t="str">
        <f t="shared" si="37"/>
        <v/>
      </c>
      <c r="W35" s="77" t="str">
        <f t="shared" si="37"/>
        <v/>
      </c>
      <c r="X35" s="78" t="str">
        <f t="shared" si="37"/>
        <v/>
      </c>
      <c r="Y35" s="78" t="str">
        <f t="shared" si="37"/>
        <v/>
      </c>
      <c r="Z35" s="78" t="str">
        <f t="shared" si="37"/>
        <v/>
      </c>
      <c r="AA35" s="78" t="str">
        <f t="shared" si="37"/>
        <v/>
      </c>
      <c r="AB35" s="78" t="str">
        <f t="shared" si="37"/>
        <v/>
      </c>
      <c r="AC35" s="78" t="str">
        <f t="shared" si="37"/>
        <v/>
      </c>
      <c r="AD35" s="78" t="str">
        <f t="shared" si="37"/>
        <v/>
      </c>
      <c r="AE35" s="78" t="str">
        <f t="shared" si="38"/>
        <v>pp</v>
      </c>
      <c r="AF35" s="78" t="str">
        <f t="shared" si="38"/>
        <v>pp</v>
      </c>
      <c r="AG35" s="78" t="str">
        <f t="shared" si="38"/>
        <v>p</v>
      </c>
      <c r="AH35" s="79" t="str">
        <f t="shared" si="38"/>
        <v>p</v>
      </c>
      <c r="AI35" s="77" t="str">
        <f t="shared" si="38"/>
        <v>p</v>
      </c>
      <c r="AJ35" s="78" t="str">
        <f t="shared" si="38"/>
        <v>p</v>
      </c>
      <c r="AK35" s="78" t="str">
        <f t="shared" si="38"/>
        <v>p</v>
      </c>
      <c r="AL35" s="78" t="str">
        <f t="shared" si="38"/>
        <v>m</v>
      </c>
      <c r="AM35" s="78" t="str">
        <f t="shared" si="38"/>
        <v/>
      </c>
      <c r="AN35" s="78" t="str">
        <f t="shared" si="38"/>
        <v/>
      </c>
      <c r="AO35" s="78" t="str">
        <f t="shared" si="39"/>
        <v/>
      </c>
      <c r="AP35" s="78" t="str">
        <f t="shared" si="39"/>
        <v/>
      </c>
      <c r="AQ35" s="78" t="str">
        <f t="shared" si="39"/>
        <v/>
      </c>
      <c r="AR35" s="78" t="str">
        <f t="shared" si="39"/>
        <v/>
      </c>
      <c r="AS35" s="78" t="str">
        <f t="shared" si="39"/>
        <v/>
      </c>
      <c r="AT35" s="79" t="str">
        <f t="shared" si="39"/>
        <v/>
      </c>
      <c r="AU35" s="65" t="str">
        <f t="shared" si="39"/>
        <v/>
      </c>
      <c r="AV35" s="65" t="str">
        <f t="shared" si="39"/>
        <v/>
      </c>
      <c r="AW35" s="65" t="str">
        <f t="shared" si="39"/>
        <v/>
      </c>
      <c r="AX35" s="65" t="str">
        <f t="shared" si="39"/>
        <v/>
      </c>
      <c r="AY35" s="65" t="str">
        <f t="shared" si="40"/>
        <v/>
      </c>
      <c r="AZ35" s="65" t="str">
        <f t="shared" si="40"/>
        <v/>
      </c>
      <c r="BA35" s="65" t="str">
        <f t="shared" si="40"/>
        <v/>
      </c>
      <c r="BB35" s="66" t="str">
        <f t="shared" si="40"/>
        <v/>
      </c>
      <c r="BC35" s="66" t="str">
        <f t="shared" si="40"/>
        <v/>
      </c>
      <c r="BD35" s="66" t="str">
        <f t="shared" si="40"/>
        <v/>
      </c>
      <c r="BE35" s="66" t="str">
        <f t="shared" si="40"/>
        <v/>
      </c>
      <c r="BF35" s="66" t="str">
        <f t="shared" si="40"/>
        <v/>
      </c>
      <c r="BG35" s="66" t="str">
        <f t="shared" si="40"/>
        <v/>
      </c>
      <c r="BH35" s="66" t="str">
        <f t="shared" si="40"/>
        <v/>
      </c>
      <c r="BI35" s="66" t="str">
        <f t="shared" si="41"/>
        <v/>
      </c>
      <c r="BJ35" s="66" t="str">
        <f t="shared" si="41"/>
        <v/>
      </c>
      <c r="BK35" s="66" t="str">
        <f t="shared" si="41"/>
        <v/>
      </c>
      <c r="BL35" s="66" t="str">
        <f t="shared" si="41"/>
        <v/>
      </c>
      <c r="BM35" s="66" t="str">
        <f t="shared" si="41"/>
        <v/>
      </c>
      <c r="BN35" s="66" t="str">
        <f t="shared" si="41"/>
        <v/>
      </c>
      <c r="BO35" s="66" t="str">
        <f t="shared" si="41"/>
        <v/>
      </c>
      <c r="BP35" s="66" t="str">
        <f t="shared" si="41"/>
        <v/>
      </c>
      <c r="BQ35" s="66" t="str">
        <f t="shared" si="41"/>
        <v/>
      </c>
      <c r="BR35" s="66" t="str">
        <f t="shared" si="41"/>
        <v/>
      </c>
      <c r="BS35" s="66" t="str">
        <f t="shared" si="42"/>
        <v/>
      </c>
      <c r="BT35" s="66" t="str">
        <f t="shared" si="42"/>
        <v/>
      </c>
      <c r="BU35" s="66" t="str">
        <f t="shared" si="42"/>
        <v/>
      </c>
      <c r="BV35" s="66" t="str">
        <f t="shared" si="42"/>
        <v/>
      </c>
      <c r="BW35" s="66" t="str">
        <f t="shared" si="42"/>
        <v/>
      </c>
      <c r="BX35" s="66" t="str">
        <f t="shared" si="42"/>
        <v/>
      </c>
      <c r="BY35" s="66" t="str">
        <f t="shared" si="42"/>
        <v/>
      </c>
      <c r="BZ35" s="66" t="str">
        <f t="shared" si="42"/>
        <v/>
      </c>
      <c r="CA35" s="66" t="str">
        <f t="shared" si="42"/>
        <v/>
      </c>
      <c r="CB35" s="66" t="str">
        <f t="shared" si="42"/>
        <v/>
      </c>
      <c r="CC35" s="66" t="str">
        <f t="shared" si="43"/>
        <v/>
      </c>
      <c r="CD35" s="66" t="str">
        <f t="shared" si="43"/>
        <v/>
      </c>
      <c r="CE35" s="66" t="str">
        <f t="shared" si="43"/>
        <v/>
      </c>
      <c r="CF35" s="66" t="str">
        <f t="shared" si="43"/>
        <v/>
      </c>
      <c r="CG35" s="66" t="str">
        <f t="shared" si="43"/>
        <v/>
      </c>
      <c r="CH35" s="66" t="str">
        <f t="shared" si="43"/>
        <v/>
      </c>
      <c r="CI35" s="66" t="str">
        <f t="shared" si="43"/>
        <v/>
      </c>
      <c r="CJ35" s="66" t="str">
        <f t="shared" si="43"/>
        <v/>
      </c>
      <c r="CK35" s="66" t="str">
        <f t="shared" si="43"/>
        <v/>
      </c>
      <c r="CL35" s="66" t="str">
        <f t="shared" si="43"/>
        <v/>
      </c>
      <c r="CM35" s="66" t="str">
        <f t="shared" si="44"/>
        <v/>
      </c>
      <c r="CN35" s="66" t="str">
        <f t="shared" si="44"/>
        <v/>
      </c>
      <c r="CO35" s="66" t="str">
        <f t="shared" si="44"/>
        <v/>
      </c>
      <c r="CP35" s="66" t="str">
        <f t="shared" si="44"/>
        <v/>
      </c>
      <c r="CQ35" s="66" t="str">
        <f t="shared" si="44"/>
        <v/>
      </c>
      <c r="CR35" s="66" t="str">
        <f t="shared" si="44"/>
        <v/>
      </c>
      <c r="CS35" s="66" t="str">
        <f t="shared" si="44"/>
        <v/>
      </c>
      <c r="CT35" s="66" t="str">
        <f t="shared" si="44"/>
        <v/>
      </c>
      <c r="CU35" s="66" t="str">
        <f t="shared" si="44"/>
        <v/>
      </c>
      <c r="CV35" s="66" t="str">
        <f t="shared" si="44"/>
        <v/>
      </c>
      <c r="CW35" s="66" t="str">
        <f t="shared" si="45"/>
        <v/>
      </c>
      <c r="CX35" s="66" t="str">
        <f t="shared" si="45"/>
        <v/>
      </c>
      <c r="CY35" s="66" t="str">
        <f t="shared" si="45"/>
        <v/>
      </c>
      <c r="CZ35" s="66" t="str">
        <f t="shared" si="45"/>
        <v/>
      </c>
      <c r="DA35" s="66" t="str">
        <f t="shared" si="45"/>
        <v/>
      </c>
      <c r="DB35" s="66" t="str">
        <f t="shared" si="45"/>
        <v/>
      </c>
    </row>
    <row r="36" spans="1:106" s="29" customFormat="1" ht="22.5" customHeight="1" x14ac:dyDescent="0.3">
      <c r="A36" s="80" t="str">
        <f>'[1]Procurement Plan'!A32</f>
        <v>TBC</v>
      </c>
      <c r="B36" s="81" t="str">
        <f>'[1]Procurement Plan'!B32</f>
        <v>Asbestos Analyst Consultancy</v>
      </c>
      <c r="C36" s="71">
        <f t="shared" si="26"/>
        <v>46238</v>
      </c>
      <c r="D36" s="71">
        <f t="shared" si="27"/>
        <v>46296</v>
      </c>
      <c r="E36" s="72">
        <f t="shared" si="28"/>
        <v>46297</v>
      </c>
      <c r="F36" s="72">
        <f t="shared" si="29"/>
        <v>46326</v>
      </c>
      <c r="G36" s="74">
        <f>'[1]Procurement Plan'!L32</f>
        <v>46327</v>
      </c>
      <c r="H36" s="74">
        <f t="shared" si="2"/>
        <v>46450</v>
      </c>
      <c r="I36" s="76">
        <f t="shared" si="15"/>
        <v>46451</v>
      </c>
      <c r="J36" s="76">
        <f>'[1]Procurement Plan'!M32</f>
        <v>46478</v>
      </c>
      <c r="K36" s="77" t="str">
        <f t="shared" si="36"/>
        <v/>
      </c>
      <c r="L36" s="78" t="str">
        <f t="shared" si="36"/>
        <v/>
      </c>
      <c r="M36" s="78" t="str">
        <f t="shared" si="36"/>
        <v/>
      </c>
      <c r="N36" s="78" t="str">
        <f t="shared" si="36"/>
        <v/>
      </c>
      <c r="O36" s="84" t="str">
        <f t="shared" si="36"/>
        <v/>
      </c>
      <c r="P36" s="78" t="str">
        <f t="shared" si="36"/>
        <v/>
      </c>
      <c r="Q36" s="78" t="str">
        <f t="shared" si="36"/>
        <v/>
      </c>
      <c r="R36" s="78" t="str">
        <f t="shared" si="36"/>
        <v/>
      </c>
      <c r="S36" s="78" t="str">
        <f t="shared" si="36"/>
        <v/>
      </c>
      <c r="T36" s="78" t="str">
        <f t="shared" si="36"/>
        <v/>
      </c>
      <c r="U36" s="78" t="str">
        <f t="shared" si="37"/>
        <v/>
      </c>
      <c r="V36" s="79" t="str">
        <f t="shared" si="37"/>
        <v/>
      </c>
      <c r="W36" s="77" t="str">
        <f t="shared" si="37"/>
        <v/>
      </c>
      <c r="X36" s="78" t="str">
        <f t="shared" si="37"/>
        <v/>
      </c>
      <c r="Y36" s="78" t="str">
        <f t="shared" si="37"/>
        <v/>
      </c>
      <c r="Z36" s="78" t="str">
        <f t="shared" si="37"/>
        <v/>
      </c>
      <c r="AA36" s="78" t="str">
        <f t="shared" si="37"/>
        <v/>
      </c>
      <c r="AB36" s="78" t="str">
        <f t="shared" si="37"/>
        <v/>
      </c>
      <c r="AC36" s="78" t="str">
        <f t="shared" si="37"/>
        <v/>
      </c>
      <c r="AD36" s="78" t="str">
        <f t="shared" si="37"/>
        <v/>
      </c>
      <c r="AE36" s="78" t="str">
        <f t="shared" si="38"/>
        <v>pp</v>
      </c>
      <c r="AF36" s="78" t="str">
        <f t="shared" si="38"/>
        <v>pp</v>
      </c>
      <c r="AG36" s="78" t="str">
        <f t="shared" si="38"/>
        <v>p</v>
      </c>
      <c r="AH36" s="79" t="str">
        <f t="shared" si="38"/>
        <v>p</v>
      </c>
      <c r="AI36" s="77" t="str">
        <f t="shared" si="38"/>
        <v>p</v>
      </c>
      <c r="AJ36" s="78" t="str">
        <f t="shared" si="38"/>
        <v>p</v>
      </c>
      <c r="AK36" s="78" t="str">
        <f t="shared" si="38"/>
        <v>p</v>
      </c>
      <c r="AL36" s="78" t="str">
        <f t="shared" si="38"/>
        <v>m</v>
      </c>
      <c r="AM36" s="78" t="str">
        <f t="shared" si="38"/>
        <v/>
      </c>
      <c r="AN36" s="78" t="str">
        <f t="shared" si="38"/>
        <v/>
      </c>
      <c r="AO36" s="78" t="str">
        <f t="shared" si="39"/>
        <v/>
      </c>
      <c r="AP36" s="78" t="str">
        <f t="shared" si="39"/>
        <v/>
      </c>
      <c r="AQ36" s="78" t="str">
        <f t="shared" si="39"/>
        <v/>
      </c>
      <c r="AR36" s="78" t="str">
        <f t="shared" si="39"/>
        <v/>
      </c>
      <c r="AS36" s="78" t="str">
        <f t="shared" si="39"/>
        <v/>
      </c>
      <c r="AT36" s="79" t="str">
        <f t="shared" si="39"/>
        <v/>
      </c>
      <c r="AU36" s="65" t="str">
        <f t="shared" si="39"/>
        <v/>
      </c>
      <c r="AV36" s="65" t="str">
        <f t="shared" si="39"/>
        <v/>
      </c>
      <c r="AW36" s="65" t="str">
        <f t="shared" si="39"/>
        <v/>
      </c>
      <c r="AX36" s="65" t="str">
        <f t="shared" si="39"/>
        <v/>
      </c>
      <c r="AY36" s="65" t="str">
        <f t="shared" si="40"/>
        <v/>
      </c>
      <c r="AZ36" s="65" t="str">
        <f t="shared" si="40"/>
        <v/>
      </c>
      <c r="BA36" s="65" t="str">
        <f t="shared" si="40"/>
        <v/>
      </c>
      <c r="BB36" s="66" t="str">
        <f t="shared" si="40"/>
        <v/>
      </c>
      <c r="BC36" s="66" t="str">
        <f t="shared" si="40"/>
        <v/>
      </c>
      <c r="BD36" s="66" t="str">
        <f t="shared" si="40"/>
        <v/>
      </c>
      <c r="BE36" s="66" t="str">
        <f t="shared" si="40"/>
        <v/>
      </c>
      <c r="BF36" s="66" t="str">
        <f t="shared" si="40"/>
        <v/>
      </c>
      <c r="BG36" s="66" t="str">
        <f t="shared" si="40"/>
        <v/>
      </c>
      <c r="BH36" s="66" t="str">
        <f t="shared" si="40"/>
        <v/>
      </c>
      <c r="BI36" s="66" t="str">
        <f t="shared" si="41"/>
        <v/>
      </c>
      <c r="BJ36" s="66" t="str">
        <f t="shared" si="41"/>
        <v/>
      </c>
      <c r="BK36" s="66" t="str">
        <f t="shared" si="41"/>
        <v/>
      </c>
      <c r="BL36" s="66" t="str">
        <f t="shared" si="41"/>
        <v/>
      </c>
      <c r="BM36" s="66" t="str">
        <f t="shared" si="41"/>
        <v/>
      </c>
      <c r="BN36" s="66" t="str">
        <f t="shared" si="41"/>
        <v/>
      </c>
      <c r="BO36" s="66" t="str">
        <f t="shared" si="41"/>
        <v/>
      </c>
      <c r="BP36" s="66" t="str">
        <f t="shared" si="41"/>
        <v/>
      </c>
      <c r="BQ36" s="66" t="str">
        <f t="shared" si="41"/>
        <v/>
      </c>
      <c r="BR36" s="66" t="str">
        <f t="shared" si="41"/>
        <v/>
      </c>
      <c r="BS36" s="66" t="str">
        <f t="shared" si="42"/>
        <v/>
      </c>
      <c r="BT36" s="66" t="str">
        <f t="shared" si="42"/>
        <v/>
      </c>
      <c r="BU36" s="66" t="str">
        <f t="shared" si="42"/>
        <v/>
      </c>
      <c r="BV36" s="66" t="str">
        <f t="shared" si="42"/>
        <v/>
      </c>
      <c r="BW36" s="66" t="str">
        <f t="shared" si="42"/>
        <v/>
      </c>
      <c r="BX36" s="66" t="str">
        <f t="shared" si="42"/>
        <v/>
      </c>
      <c r="BY36" s="66" t="str">
        <f t="shared" si="42"/>
        <v/>
      </c>
      <c r="BZ36" s="66" t="str">
        <f t="shared" si="42"/>
        <v/>
      </c>
      <c r="CA36" s="66" t="str">
        <f t="shared" si="42"/>
        <v/>
      </c>
      <c r="CB36" s="66" t="str">
        <f t="shared" si="42"/>
        <v/>
      </c>
      <c r="CC36" s="66" t="str">
        <f t="shared" si="43"/>
        <v/>
      </c>
      <c r="CD36" s="66" t="str">
        <f t="shared" si="43"/>
        <v/>
      </c>
      <c r="CE36" s="66" t="str">
        <f t="shared" si="43"/>
        <v/>
      </c>
      <c r="CF36" s="66" t="str">
        <f t="shared" si="43"/>
        <v/>
      </c>
      <c r="CG36" s="66" t="str">
        <f t="shared" si="43"/>
        <v/>
      </c>
      <c r="CH36" s="66" t="str">
        <f t="shared" si="43"/>
        <v/>
      </c>
      <c r="CI36" s="66" t="str">
        <f t="shared" si="43"/>
        <v/>
      </c>
      <c r="CJ36" s="66" t="str">
        <f t="shared" si="43"/>
        <v/>
      </c>
      <c r="CK36" s="66" t="str">
        <f t="shared" si="43"/>
        <v/>
      </c>
      <c r="CL36" s="66" t="str">
        <f t="shared" si="43"/>
        <v/>
      </c>
      <c r="CM36" s="66" t="str">
        <f t="shared" si="44"/>
        <v/>
      </c>
      <c r="CN36" s="66" t="str">
        <f t="shared" si="44"/>
        <v/>
      </c>
      <c r="CO36" s="66" t="str">
        <f t="shared" si="44"/>
        <v/>
      </c>
      <c r="CP36" s="66" t="str">
        <f t="shared" si="44"/>
        <v/>
      </c>
      <c r="CQ36" s="66" t="str">
        <f t="shared" si="44"/>
        <v/>
      </c>
      <c r="CR36" s="66" t="str">
        <f t="shared" si="44"/>
        <v/>
      </c>
      <c r="CS36" s="66" t="str">
        <f t="shared" si="44"/>
        <v/>
      </c>
      <c r="CT36" s="66" t="str">
        <f t="shared" si="44"/>
        <v/>
      </c>
      <c r="CU36" s="66" t="str">
        <f t="shared" si="44"/>
        <v/>
      </c>
      <c r="CV36" s="66" t="str">
        <f t="shared" si="44"/>
        <v/>
      </c>
      <c r="CW36" s="66" t="str">
        <f t="shared" si="45"/>
        <v/>
      </c>
      <c r="CX36" s="66" t="str">
        <f t="shared" si="45"/>
        <v/>
      </c>
      <c r="CY36" s="66" t="str">
        <f t="shared" si="45"/>
        <v/>
      </c>
      <c r="CZ36" s="66" t="str">
        <f t="shared" si="45"/>
        <v/>
      </c>
      <c r="DA36" s="66" t="str">
        <f t="shared" si="45"/>
        <v/>
      </c>
      <c r="DB36" s="66" t="str">
        <f t="shared" si="45"/>
        <v/>
      </c>
    </row>
    <row r="37" spans="1:106" s="29" customFormat="1" ht="22.5" customHeight="1" x14ac:dyDescent="0.3">
      <c r="A37" s="80" t="str">
        <f>'[1]Procurement Plan'!A33</f>
        <v>TBC</v>
      </c>
      <c r="B37" s="81" t="str">
        <f>'[1]Procurement Plan'!B33</f>
        <v>Fire Alarm RSM Contract</v>
      </c>
      <c r="C37" s="71">
        <f t="shared" si="26"/>
        <v>46268</v>
      </c>
      <c r="D37" s="71">
        <f t="shared" si="27"/>
        <v>46326</v>
      </c>
      <c r="E37" s="72">
        <f t="shared" si="28"/>
        <v>46327</v>
      </c>
      <c r="F37" s="72">
        <f t="shared" si="29"/>
        <v>46356</v>
      </c>
      <c r="G37" s="74">
        <f>'[1]Procurement Plan'!L33</f>
        <v>46357</v>
      </c>
      <c r="H37" s="74">
        <f t="shared" si="2"/>
        <v>46480</v>
      </c>
      <c r="I37" s="76">
        <f t="shared" si="15"/>
        <v>46481</v>
      </c>
      <c r="J37" s="76">
        <f>'[1]Procurement Plan'!M33</f>
        <v>46508</v>
      </c>
      <c r="K37" s="77" t="str">
        <f t="shared" si="36"/>
        <v/>
      </c>
      <c r="L37" s="78" t="str">
        <f t="shared" si="36"/>
        <v/>
      </c>
      <c r="M37" s="78" t="str">
        <f t="shared" si="36"/>
        <v/>
      </c>
      <c r="N37" s="78" t="str">
        <f t="shared" si="36"/>
        <v/>
      </c>
      <c r="O37" s="84" t="str">
        <f t="shared" si="36"/>
        <v/>
      </c>
      <c r="P37" s="78" t="str">
        <f t="shared" si="36"/>
        <v/>
      </c>
      <c r="Q37" s="78" t="str">
        <f t="shared" si="36"/>
        <v/>
      </c>
      <c r="R37" s="78" t="str">
        <f t="shared" si="36"/>
        <v/>
      </c>
      <c r="S37" s="78" t="str">
        <f t="shared" si="36"/>
        <v/>
      </c>
      <c r="T37" s="78" t="str">
        <f t="shared" si="36"/>
        <v/>
      </c>
      <c r="U37" s="78" t="str">
        <f t="shared" si="37"/>
        <v/>
      </c>
      <c r="V37" s="79" t="str">
        <f t="shared" si="37"/>
        <v/>
      </c>
      <c r="W37" s="77" t="str">
        <f t="shared" si="37"/>
        <v/>
      </c>
      <c r="X37" s="78" t="str">
        <f t="shared" si="37"/>
        <v/>
      </c>
      <c r="Y37" s="78" t="str">
        <f t="shared" si="37"/>
        <v/>
      </c>
      <c r="Z37" s="78" t="str">
        <f t="shared" si="37"/>
        <v/>
      </c>
      <c r="AA37" s="78" t="str">
        <f t="shared" si="37"/>
        <v/>
      </c>
      <c r="AB37" s="78" t="str">
        <f t="shared" si="37"/>
        <v/>
      </c>
      <c r="AC37" s="78" t="str">
        <f t="shared" si="37"/>
        <v/>
      </c>
      <c r="AD37" s="78" t="str">
        <f t="shared" si="37"/>
        <v/>
      </c>
      <c r="AE37" s="78" t="str">
        <f t="shared" si="38"/>
        <v/>
      </c>
      <c r="AF37" s="78" t="str">
        <f t="shared" si="38"/>
        <v>pp</v>
      </c>
      <c r="AG37" s="78" t="str">
        <f t="shared" si="38"/>
        <v>me</v>
      </c>
      <c r="AH37" s="79" t="str">
        <f t="shared" si="38"/>
        <v>p</v>
      </c>
      <c r="AI37" s="77" t="str">
        <f t="shared" si="38"/>
        <v>p</v>
      </c>
      <c r="AJ37" s="78" t="str">
        <f t="shared" si="38"/>
        <v>p</v>
      </c>
      <c r="AK37" s="78" t="str">
        <f t="shared" si="38"/>
        <v>p</v>
      </c>
      <c r="AL37" s="78" t="str">
        <f t="shared" si="38"/>
        <v>p</v>
      </c>
      <c r="AM37" s="78" t="str">
        <f t="shared" si="38"/>
        <v>m</v>
      </c>
      <c r="AN37" s="78" t="str">
        <f t="shared" si="38"/>
        <v/>
      </c>
      <c r="AO37" s="78" t="str">
        <f t="shared" si="39"/>
        <v/>
      </c>
      <c r="AP37" s="78" t="str">
        <f t="shared" si="39"/>
        <v/>
      </c>
      <c r="AQ37" s="78" t="str">
        <f t="shared" si="39"/>
        <v/>
      </c>
      <c r="AR37" s="78" t="str">
        <f t="shared" si="39"/>
        <v/>
      </c>
      <c r="AS37" s="78" t="str">
        <f t="shared" si="39"/>
        <v/>
      </c>
      <c r="AT37" s="79" t="str">
        <f t="shared" si="39"/>
        <v/>
      </c>
      <c r="AU37" s="65" t="str">
        <f t="shared" si="39"/>
        <v/>
      </c>
      <c r="AV37" s="65" t="str">
        <f t="shared" si="39"/>
        <v/>
      </c>
      <c r="AW37" s="65" t="str">
        <f t="shared" si="39"/>
        <v/>
      </c>
      <c r="AX37" s="65" t="str">
        <f t="shared" si="39"/>
        <v/>
      </c>
      <c r="AY37" s="65" t="str">
        <f t="shared" si="40"/>
        <v/>
      </c>
      <c r="AZ37" s="65" t="str">
        <f t="shared" si="40"/>
        <v/>
      </c>
      <c r="BA37" s="65" t="str">
        <f t="shared" si="40"/>
        <v/>
      </c>
      <c r="BB37" s="66" t="str">
        <f t="shared" si="40"/>
        <v/>
      </c>
      <c r="BC37" s="66" t="str">
        <f t="shared" si="40"/>
        <v/>
      </c>
      <c r="BD37" s="66" t="str">
        <f t="shared" si="40"/>
        <v/>
      </c>
      <c r="BE37" s="66" t="str">
        <f t="shared" si="40"/>
        <v/>
      </c>
      <c r="BF37" s="66" t="str">
        <f t="shared" si="40"/>
        <v/>
      </c>
      <c r="BG37" s="66" t="str">
        <f t="shared" si="40"/>
        <v/>
      </c>
      <c r="BH37" s="66" t="str">
        <f t="shared" si="40"/>
        <v/>
      </c>
      <c r="BI37" s="66" t="str">
        <f t="shared" si="41"/>
        <v/>
      </c>
      <c r="BJ37" s="66" t="str">
        <f t="shared" si="41"/>
        <v/>
      </c>
      <c r="BK37" s="66" t="str">
        <f t="shared" si="41"/>
        <v/>
      </c>
      <c r="BL37" s="66" t="str">
        <f t="shared" si="41"/>
        <v/>
      </c>
      <c r="BM37" s="66" t="str">
        <f t="shared" si="41"/>
        <v/>
      </c>
      <c r="BN37" s="66" t="str">
        <f t="shared" si="41"/>
        <v/>
      </c>
      <c r="BO37" s="66" t="str">
        <f t="shared" si="41"/>
        <v/>
      </c>
      <c r="BP37" s="66" t="str">
        <f t="shared" si="41"/>
        <v/>
      </c>
      <c r="BQ37" s="66" t="str">
        <f t="shared" si="41"/>
        <v/>
      </c>
      <c r="BR37" s="66" t="str">
        <f t="shared" si="41"/>
        <v/>
      </c>
      <c r="BS37" s="66" t="str">
        <f t="shared" si="42"/>
        <v/>
      </c>
      <c r="BT37" s="66" t="str">
        <f t="shared" si="42"/>
        <v/>
      </c>
      <c r="BU37" s="66" t="str">
        <f t="shared" si="42"/>
        <v/>
      </c>
      <c r="BV37" s="66" t="str">
        <f t="shared" si="42"/>
        <v/>
      </c>
      <c r="BW37" s="66" t="str">
        <f t="shared" si="42"/>
        <v/>
      </c>
      <c r="BX37" s="66" t="str">
        <f t="shared" si="42"/>
        <v/>
      </c>
      <c r="BY37" s="66" t="str">
        <f t="shared" si="42"/>
        <v/>
      </c>
      <c r="BZ37" s="66" t="str">
        <f t="shared" si="42"/>
        <v/>
      </c>
      <c r="CA37" s="66" t="str">
        <f t="shared" si="42"/>
        <v/>
      </c>
      <c r="CB37" s="66" t="str">
        <f t="shared" si="42"/>
        <v/>
      </c>
      <c r="CC37" s="66" t="str">
        <f t="shared" si="43"/>
        <v/>
      </c>
      <c r="CD37" s="66" t="str">
        <f t="shared" si="43"/>
        <v/>
      </c>
      <c r="CE37" s="66" t="str">
        <f t="shared" si="43"/>
        <v/>
      </c>
      <c r="CF37" s="66" t="str">
        <f t="shared" si="43"/>
        <v/>
      </c>
      <c r="CG37" s="66" t="str">
        <f t="shared" si="43"/>
        <v/>
      </c>
      <c r="CH37" s="66" t="str">
        <f t="shared" si="43"/>
        <v/>
      </c>
      <c r="CI37" s="66" t="str">
        <f t="shared" si="43"/>
        <v/>
      </c>
      <c r="CJ37" s="66" t="str">
        <f t="shared" si="43"/>
        <v/>
      </c>
      <c r="CK37" s="66" t="str">
        <f t="shared" si="43"/>
        <v/>
      </c>
      <c r="CL37" s="66" t="str">
        <f t="shared" si="43"/>
        <v/>
      </c>
      <c r="CM37" s="66" t="str">
        <f t="shared" si="44"/>
        <v/>
      </c>
      <c r="CN37" s="66" t="str">
        <f t="shared" si="44"/>
        <v/>
      </c>
      <c r="CO37" s="66" t="str">
        <f t="shared" si="44"/>
        <v/>
      </c>
      <c r="CP37" s="66" t="str">
        <f t="shared" si="44"/>
        <v/>
      </c>
      <c r="CQ37" s="66" t="str">
        <f t="shared" si="44"/>
        <v/>
      </c>
      <c r="CR37" s="66" t="str">
        <f t="shared" si="44"/>
        <v/>
      </c>
      <c r="CS37" s="66" t="str">
        <f t="shared" si="44"/>
        <v/>
      </c>
      <c r="CT37" s="66" t="str">
        <f t="shared" si="44"/>
        <v/>
      </c>
      <c r="CU37" s="66" t="str">
        <f t="shared" si="44"/>
        <v/>
      </c>
      <c r="CV37" s="66" t="str">
        <f t="shared" si="44"/>
        <v/>
      </c>
      <c r="CW37" s="66" t="str">
        <f t="shared" si="45"/>
        <v/>
      </c>
      <c r="CX37" s="66" t="str">
        <f t="shared" si="45"/>
        <v/>
      </c>
      <c r="CY37" s="66" t="str">
        <f t="shared" si="45"/>
        <v/>
      </c>
      <c r="CZ37" s="66" t="str">
        <f t="shared" si="45"/>
        <v/>
      </c>
      <c r="DA37" s="66" t="str">
        <f t="shared" si="45"/>
        <v/>
      </c>
      <c r="DB37" s="66" t="str">
        <f t="shared" si="45"/>
        <v/>
      </c>
    </row>
    <row r="38" spans="1:106" s="29" customFormat="1" ht="22.5" customHeight="1" x14ac:dyDescent="0.3">
      <c r="A38" s="80" t="str">
        <f>'[1]Procurement Plan'!A34</f>
        <v>TBC</v>
      </c>
      <c r="B38" s="81" t="str">
        <f>'[1]Procurement Plan'!B34</f>
        <v>Security Systems RSM Contract</v>
      </c>
      <c r="C38" s="71">
        <f t="shared" si="26"/>
        <v>46299</v>
      </c>
      <c r="D38" s="71">
        <f t="shared" si="27"/>
        <v>46357</v>
      </c>
      <c r="E38" s="72">
        <f t="shared" si="28"/>
        <v>46358</v>
      </c>
      <c r="F38" s="72">
        <f t="shared" si="29"/>
        <v>46387</v>
      </c>
      <c r="G38" s="74">
        <f>'[1]Procurement Plan'!L34</f>
        <v>46388</v>
      </c>
      <c r="H38" s="74">
        <f t="shared" si="2"/>
        <v>46511</v>
      </c>
      <c r="I38" s="76">
        <f t="shared" si="15"/>
        <v>46512</v>
      </c>
      <c r="J38" s="76">
        <f>'[1]Procurement Plan'!M34</f>
        <v>46539</v>
      </c>
      <c r="K38" s="77" t="str">
        <f t="shared" si="36"/>
        <v/>
      </c>
      <c r="L38" s="78" t="str">
        <f t="shared" si="36"/>
        <v/>
      </c>
      <c r="M38" s="78" t="str">
        <f t="shared" si="36"/>
        <v/>
      </c>
      <c r="N38" s="78" t="str">
        <f t="shared" si="36"/>
        <v/>
      </c>
      <c r="O38" s="84" t="str">
        <f t="shared" si="36"/>
        <v/>
      </c>
      <c r="P38" s="78" t="str">
        <f t="shared" si="36"/>
        <v/>
      </c>
      <c r="Q38" s="78" t="str">
        <f t="shared" si="36"/>
        <v/>
      </c>
      <c r="R38" s="78" t="str">
        <f t="shared" si="36"/>
        <v/>
      </c>
      <c r="S38" s="78" t="str">
        <f t="shared" si="36"/>
        <v/>
      </c>
      <c r="T38" s="78" t="str">
        <f t="shared" si="36"/>
        <v/>
      </c>
      <c r="U38" s="78" t="str">
        <f t="shared" si="37"/>
        <v/>
      </c>
      <c r="V38" s="79" t="str">
        <f t="shared" si="37"/>
        <v/>
      </c>
      <c r="W38" s="77" t="str">
        <f t="shared" si="37"/>
        <v/>
      </c>
      <c r="X38" s="78" t="str">
        <f t="shared" si="37"/>
        <v/>
      </c>
      <c r="Y38" s="78" t="str">
        <f t="shared" si="37"/>
        <v/>
      </c>
      <c r="Z38" s="78" t="str">
        <f t="shared" si="37"/>
        <v/>
      </c>
      <c r="AA38" s="78" t="str">
        <f t="shared" si="37"/>
        <v/>
      </c>
      <c r="AB38" s="78" t="str">
        <f t="shared" si="37"/>
        <v/>
      </c>
      <c r="AC38" s="78" t="str">
        <f t="shared" si="37"/>
        <v/>
      </c>
      <c r="AD38" s="78" t="str">
        <f t="shared" si="37"/>
        <v/>
      </c>
      <c r="AE38" s="78" t="str">
        <f t="shared" si="38"/>
        <v/>
      </c>
      <c r="AF38" s="78" t="str">
        <f t="shared" si="38"/>
        <v/>
      </c>
      <c r="AG38" s="78" t="str">
        <f t="shared" si="38"/>
        <v>pp</v>
      </c>
      <c r="AH38" s="79" t="str">
        <f t="shared" si="38"/>
        <v>pp</v>
      </c>
      <c r="AI38" s="77" t="str">
        <f t="shared" si="38"/>
        <v>p</v>
      </c>
      <c r="AJ38" s="78" t="str">
        <f t="shared" si="38"/>
        <v>p</v>
      </c>
      <c r="AK38" s="78" t="str">
        <f t="shared" si="38"/>
        <v>p</v>
      </c>
      <c r="AL38" s="78" t="str">
        <f t="shared" si="38"/>
        <v>p</v>
      </c>
      <c r="AM38" s="78" t="str">
        <f t="shared" si="38"/>
        <v>p</v>
      </c>
      <c r="AN38" s="78" t="str">
        <f t="shared" si="38"/>
        <v>m</v>
      </c>
      <c r="AO38" s="78" t="str">
        <f t="shared" si="39"/>
        <v/>
      </c>
      <c r="AP38" s="78" t="str">
        <f t="shared" si="39"/>
        <v/>
      </c>
      <c r="AQ38" s="78" t="str">
        <f t="shared" si="39"/>
        <v/>
      </c>
      <c r="AR38" s="78" t="str">
        <f t="shared" si="39"/>
        <v/>
      </c>
      <c r="AS38" s="78" t="str">
        <f t="shared" si="39"/>
        <v/>
      </c>
      <c r="AT38" s="79" t="str">
        <f t="shared" si="39"/>
        <v/>
      </c>
      <c r="AU38" s="65" t="str">
        <f t="shared" si="39"/>
        <v/>
      </c>
      <c r="AV38" s="65" t="str">
        <f t="shared" si="39"/>
        <v/>
      </c>
      <c r="AW38" s="65" t="str">
        <f t="shared" si="39"/>
        <v/>
      </c>
      <c r="AX38" s="65" t="str">
        <f t="shared" si="39"/>
        <v/>
      </c>
      <c r="AY38" s="65" t="str">
        <f t="shared" si="40"/>
        <v/>
      </c>
      <c r="AZ38" s="65" t="str">
        <f t="shared" si="40"/>
        <v/>
      </c>
      <c r="BA38" s="65" t="str">
        <f t="shared" si="40"/>
        <v/>
      </c>
      <c r="BB38" s="66" t="str">
        <f t="shared" si="40"/>
        <v/>
      </c>
      <c r="BC38" s="66" t="str">
        <f t="shared" si="40"/>
        <v/>
      </c>
      <c r="BD38" s="66" t="str">
        <f t="shared" si="40"/>
        <v/>
      </c>
      <c r="BE38" s="66" t="str">
        <f t="shared" si="40"/>
        <v/>
      </c>
      <c r="BF38" s="66" t="str">
        <f t="shared" si="40"/>
        <v/>
      </c>
      <c r="BG38" s="66" t="str">
        <f t="shared" si="40"/>
        <v/>
      </c>
      <c r="BH38" s="66" t="str">
        <f t="shared" si="40"/>
        <v/>
      </c>
      <c r="BI38" s="66" t="str">
        <f t="shared" si="41"/>
        <v/>
      </c>
      <c r="BJ38" s="66" t="str">
        <f t="shared" si="41"/>
        <v/>
      </c>
      <c r="BK38" s="66" t="str">
        <f t="shared" si="41"/>
        <v/>
      </c>
      <c r="BL38" s="66" t="str">
        <f t="shared" si="41"/>
        <v/>
      </c>
      <c r="BM38" s="66" t="str">
        <f t="shared" si="41"/>
        <v/>
      </c>
      <c r="BN38" s="66" t="str">
        <f t="shared" si="41"/>
        <v/>
      </c>
      <c r="BO38" s="66" t="str">
        <f t="shared" si="41"/>
        <v/>
      </c>
      <c r="BP38" s="66" t="str">
        <f t="shared" si="41"/>
        <v/>
      </c>
      <c r="BQ38" s="66" t="str">
        <f t="shared" si="41"/>
        <v/>
      </c>
      <c r="BR38" s="66" t="str">
        <f t="shared" si="41"/>
        <v/>
      </c>
      <c r="BS38" s="66" t="str">
        <f t="shared" si="42"/>
        <v/>
      </c>
      <c r="BT38" s="66" t="str">
        <f t="shared" si="42"/>
        <v/>
      </c>
      <c r="BU38" s="66" t="str">
        <f t="shared" si="42"/>
        <v/>
      </c>
      <c r="BV38" s="66" t="str">
        <f t="shared" si="42"/>
        <v/>
      </c>
      <c r="BW38" s="66" t="str">
        <f t="shared" si="42"/>
        <v/>
      </c>
      <c r="BX38" s="66" t="str">
        <f t="shared" si="42"/>
        <v/>
      </c>
      <c r="BY38" s="66" t="str">
        <f t="shared" si="42"/>
        <v/>
      </c>
      <c r="BZ38" s="66" t="str">
        <f t="shared" si="42"/>
        <v/>
      </c>
      <c r="CA38" s="66" t="str">
        <f t="shared" si="42"/>
        <v/>
      </c>
      <c r="CB38" s="66" t="str">
        <f t="shared" si="42"/>
        <v/>
      </c>
      <c r="CC38" s="66" t="str">
        <f t="shared" si="43"/>
        <v/>
      </c>
      <c r="CD38" s="66" t="str">
        <f t="shared" si="43"/>
        <v/>
      </c>
      <c r="CE38" s="66" t="str">
        <f t="shared" si="43"/>
        <v/>
      </c>
      <c r="CF38" s="66" t="str">
        <f t="shared" si="43"/>
        <v/>
      </c>
      <c r="CG38" s="66" t="str">
        <f t="shared" si="43"/>
        <v/>
      </c>
      <c r="CH38" s="66" t="str">
        <f t="shared" si="43"/>
        <v/>
      </c>
      <c r="CI38" s="66" t="str">
        <f t="shared" si="43"/>
        <v/>
      </c>
      <c r="CJ38" s="66" t="str">
        <f t="shared" si="43"/>
        <v/>
      </c>
      <c r="CK38" s="66" t="str">
        <f t="shared" si="43"/>
        <v/>
      </c>
      <c r="CL38" s="66" t="str">
        <f t="shared" si="43"/>
        <v/>
      </c>
      <c r="CM38" s="66" t="str">
        <f t="shared" si="44"/>
        <v/>
      </c>
      <c r="CN38" s="66" t="str">
        <f t="shared" si="44"/>
        <v/>
      </c>
      <c r="CO38" s="66" t="str">
        <f t="shared" si="44"/>
        <v/>
      </c>
      <c r="CP38" s="66" t="str">
        <f t="shared" si="44"/>
        <v/>
      </c>
      <c r="CQ38" s="66" t="str">
        <f t="shared" si="44"/>
        <v/>
      </c>
      <c r="CR38" s="66" t="str">
        <f t="shared" si="44"/>
        <v/>
      </c>
      <c r="CS38" s="66" t="str">
        <f t="shared" si="44"/>
        <v/>
      </c>
      <c r="CT38" s="66" t="str">
        <f t="shared" si="44"/>
        <v/>
      </c>
      <c r="CU38" s="66" t="str">
        <f t="shared" si="44"/>
        <v/>
      </c>
      <c r="CV38" s="66" t="str">
        <f t="shared" si="44"/>
        <v/>
      </c>
      <c r="CW38" s="66" t="str">
        <f t="shared" si="45"/>
        <v/>
      </c>
      <c r="CX38" s="66" t="str">
        <f t="shared" si="45"/>
        <v/>
      </c>
      <c r="CY38" s="66" t="str">
        <f t="shared" si="45"/>
        <v/>
      </c>
      <c r="CZ38" s="66" t="str">
        <f t="shared" si="45"/>
        <v/>
      </c>
      <c r="DA38" s="66" t="str">
        <f t="shared" si="45"/>
        <v/>
      </c>
      <c r="DB38" s="66" t="str">
        <f t="shared" si="45"/>
        <v/>
      </c>
    </row>
    <row r="39" spans="1:106" s="29" customFormat="1" ht="22.5" customHeight="1" x14ac:dyDescent="0.3">
      <c r="A39" s="80" t="str">
        <f>'[1]Procurement Plan'!A35</f>
        <v>TBC</v>
      </c>
      <c r="B39" s="81" t="str">
        <f>'[1]Procurement Plan'!B35</f>
        <v>Contract Management and Reporting Software</v>
      </c>
      <c r="C39" s="71"/>
      <c r="D39" s="71"/>
      <c r="E39" s="72"/>
      <c r="F39" s="72"/>
      <c r="G39" s="74" t="str">
        <f>'[1]Procurement Plan'!L35</f>
        <v>N/A</v>
      </c>
      <c r="H39" s="74">
        <f t="shared" si="2"/>
        <v>46689</v>
      </c>
      <c r="I39" s="76">
        <f t="shared" si="15"/>
        <v>46690</v>
      </c>
      <c r="J39" s="76">
        <f>'[1]Procurement Plan'!M35</f>
        <v>46717</v>
      </c>
      <c r="K39" s="77" t="str">
        <f t="shared" si="36"/>
        <v/>
      </c>
      <c r="L39" s="78" t="str">
        <f t="shared" si="36"/>
        <v/>
      </c>
      <c r="M39" s="78" t="str">
        <f t="shared" si="36"/>
        <v/>
      </c>
      <c r="N39" s="78" t="str">
        <f t="shared" si="36"/>
        <v/>
      </c>
      <c r="O39" s="84" t="str">
        <f t="shared" si="36"/>
        <v/>
      </c>
      <c r="P39" s="78" t="str">
        <f t="shared" si="36"/>
        <v/>
      </c>
      <c r="Q39" s="78" t="str">
        <f t="shared" si="36"/>
        <v/>
      </c>
      <c r="R39" s="78" t="str">
        <f t="shared" si="36"/>
        <v/>
      </c>
      <c r="S39" s="78" t="str">
        <f t="shared" si="36"/>
        <v/>
      </c>
      <c r="T39" s="78" t="str">
        <f t="shared" si="36"/>
        <v/>
      </c>
      <c r="U39" s="78" t="str">
        <f t="shared" si="37"/>
        <v/>
      </c>
      <c r="V39" s="79" t="str">
        <f t="shared" si="37"/>
        <v/>
      </c>
      <c r="W39" s="77" t="str">
        <f t="shared" si="37"/>
        <v/>
      </c>
      <c r="X39" s="78" t="str">
        <f t="shared" si="37"/>
        <v/>
      </c>
      <c r="Y39" s="78" t="str">
        <f t="shared" si="37"/>
        <v/>
      </c>
      <c r="Z39" s="78" t="str">
        <f t="shared" si="37"/>
        <v/>
      </c>
      <c r="AA39" s="78" t="str">
        <f t="shared" si="37"/>
        <v/>
      </c>
      <c r="AB39" s="78" t="str">
        <f t="shared" si="37"/>
        <v/>
      </c>
      <c r="AC39" s="78" t="str">
        <f t="shared" si="37"/>
        <v/>
      </c>
      <c r="AD39" s="78" t="str">
        <f t="shared" si="37"/>
        <v/>
      </c>
      <c r="AE39" s="78" t="str">
        <f t="shared" si="38"/>
        <v/>
      </c>
      <c r="AF39" s="78" t="str">
        <f t="shared" si="38"/>
        <v/>
      </c>
      <c r="AG39" s="78" t="str">
        <f t="shared" si="38"/>
        <v/>
      </c>
      <c r="AH39" s="79" t="str">
        <f t="shared" si="38"/>
        <v/>
      </c>
      <c r="AI39" s="77" t="str">
        <f t="shared" si="38"/>
        <v/>
      </c>
      <c r="AJ39" s="78" t="str">
        <f t="shared" si="38"/>
        <v/>
      </c>
      <c r="AK39" s="78" t="str">
        <f t="shared" si="38"/>
        <v/>
      </c>
      <c r="AL39" s="78" t="str">
        <f t="shared" si="38"/>
        <v/>
      </c>
      <c r="AM39" s="78" t="str">
        <f t="shared" si="38"/>
        <v/>
      </c>
      <c r="AN39" s="78" t="str">
        <f t="shared" si="38"/>
        <v/>
      </c>
      <c r="AO39" s="78" t="str">
        <f t="shared" si="39"/>
        <v/>
      </c>
      <c r="AP39" s="78" t="str">
        <f t="shared" si="39"/>
        <v/>
      </c>
      <c r="AQ39" s="78" t="str">
        <f t="shared" si="39"/>
        <v/>
      </c>
      <c r="AR39" s="78" t="str">
        <f t="shared" si="39"/>
        <v/>
      </c>
      <c r="AS39" s="78" t="str">
        <f t="shared" si="39"/>
        <v>m</v>
      </c>
      <c r="AT39" s="79" t="str">
        <f t="shared" si="39"/>
        <v/>
      </c>
      <c r="AU39" s="65" t="str">
        <f t="shared" si="39"/>
        <v/>
      </c>
      <c r="AV39" s="65" t="str">
        <f t="shared" si="39"/>
        <v/>
      </c>
      <c r="AW39" s="65" t="str">
        <f t="shared" si="39"/>
        <v/>
      </c>
      <c r="AX39" s="65" t="str">
        <f t="shared" si="39"/>
        <v/>
      </c>
      <c r="AY39" s="65" t="str">
        <f t="shared" si="40"/>
        <v/>
      </c>
      <c r="AZ39" s="65" t="str">
        <f t="shared" si="40"/>
        <v/>
      </c>
      <c r="BA39" s="65" t="str">
        <f t="shared" si="40"/>
        <v/>
      </c>
      <c r="BB39" s="66" t="str">
        <f t="shared" si="40"/>
        <v/>
      </c>
      <c r="BC39" s="66" t="str">
        <f t="shared" si="40"/>
        <v/>
      </c>
      <c r="BD39" s="66" t="str">
        <f t="shared" si="40"/>
        <v/>
      </c>
      <c r="BE39" s="66" t="str">
        <f t="shared" si="40"/>
        <v/>
      </c>
      <c r="BF39" s="66" t="str">
        <f t="shared" si="40"/>
        <v/>
      </c>
      <c r="BG39" s="66" t="str">
        <f t="shared" si="40"/>
        <v/>
      </c>
      <c r="BH39" s="66" t="str">
        <f t="shared" si="40"/>
        <v/>
      </c>
      <c r="BI39" s="66" t="str">
        <f t="shared" si="41"/>
        <v/>
      </c>
      <c r="BJ39" s="66" t="str">
        <f t="shared" si="41"/>
        <v/>
      </c>
      <c r="BK39" s="66" t="str">
        <f t="shared" si="41"/>
        <v/>
      </c>
      <c r="BL39" s="66" t="str">
        <f t="shared" si="41"/>
        <v/>
      </c>
      <c r="BM39" s="66" t="str">
        <f t="shared" si="41"/>
        <v/>
      </c>
      <c r="BN39" s="66" t="str">
        <f t="shared" si="41"/>
        <v/>
      </c>
      <c r="BO39" s="66" t="str">
        <f t="shared" si="41"/>
        <v/>
      </c>
      <c r="BP39" s="66" t="str">
        <f t="shared" si="41"/>
        <v/>
      </c>
      <c r="BQ39" s="66" t="str">
        <f t="shared" si="41"/>
        <v/>
      </c>
      <c r="BR39" s="66" t="str">
        <f t="shared" si="41"/>
        <v/>
      </c>
      <c r="BS39" s="66" t="str">
        <f t="shared" si="42"/>
        <v/>
      </c>
      <c r="BT39" s="66" t="str">
        <f t="shared" si="42"/>
        <v/>
      </c>
      <c r="BU39" s="66" t="str">
        <f t="shared" si="42"/>
        <v/>
      </c>
      <c r="BV39" s="66" t="str">
        <f t="shared" si="42"/>
        <v/>
      </c>
      <c r="BW39" s="66" t="str">
        <f t="shared" si="42"/>
        <v/>
      </c>
      <c r="BX39" s="66" t="str">
        <f t="shared" si="42"/>
        <v/>
      </c>
      <c r="BY39" s="66" t="str">
        <f t="shared" si="42"/>
        <v/>
      </c>
      <c r="BZ39" s="66" t="str">
        <f t="shared" si="42"/>
        <v/>
      </c>
      <c r="CA39" s="66" t="str">
        <f t="shared" si="42"/>
        <v/>
      </c>
      <c r="CB39" s="66" t="str">
        <f t="shared" si="42"/>
        <v/>
      </c>
      <c r="CC39" s="66" t="str">
        <f t="shared" si="43"/>
        <v/>
      </c>
      <c r="CD39" s="66" t="str">
        <f t="shared" si="43"/>
        <v/>
      </c>
      <c r="CE39" s="66" t="str">
        <f t="shared" si="43"/>
        <v/>
      </c>
      <c r="CF39" s="66" t="str">
        <f t="shared" si="43"/>
        <v/>
      </c>
      <c r="CG39" s="66" t="str">
        <f t="shared" si="43"/>
        <v/>
      </c>
      <c r="CH39" s="66" t="str">
        <f t="shared" si="43"/>
        <v/>
      </c>
      <c r="CI39" s="66" t="str">
        <f t="shared" si="43"/>
        <v/>
      </c>
      <c r="CJ39" s="66" t="str">
        <f t="shared" si="43"/>
        <v/>
      </c>
      <c r="CK39" s="66" t="str">
        <f t="shared" si="43"/>
        <v/>
      </c>
      <c r="CL39" s="66" t="str">
        <f t="shared" si="43"/>
        <v/>
      </c>
      <c r="CM39" s="66" t="str">
        <f t="shared" si="44"/>
        <v/>
      </c>
      <c r="CN39" s="66" t="str">
        <f t="shared" si="44"/>
        <v/>
      </c>
      <c r="CO39" s="66" t="str">
        <f t="shared" si="44"/>
        <v/>
      </c>
      <c r="CP39" s="66" t="str">
        <f t="shared" si="44"/>
        <v/>
      </c>
      <c r="CQ39" s="66" t="str">
        <f t="shared" si="44"/>
        <v/>
      </c>
      <c r="CR39" s="66" t="str">
        <f t="shared" si="44"/>
        <v/>
      </c>
      <c r="CS39" s="66" t="str">
        <f t="shared" si="44"/>
        <v/>
      </c>
      <c r="CT39" s="66" t="str">
        <f t="shared" si="44"/>
        <v/>
      </c>
      <c r="CU39" s="66" t="str">
        <f t="shared" si="44"/>
        <v/>
      </c>
      <c r="CV39" s="66" t="str">
        <f t="shared" si="44"/>
        <v/>
      </c>
      <c r="CW39" s="66" t="str">
        <f t="shared" si="45"/>
        <v/>
      </c>
      <c r="CX39" s="66" t="str">
        <f t="shared" si="45"/>
        <v/>
      </c>
      <c r="CY39" s="66" t="str">
        <f t="shared" si="45"/>
        <v/>
      </c>
      <c r="CZ39" s="66" t="str">
        <f t="shared" si="45"/>
        <v/>
      </c>
      <c r="DA39" s="66" t="str">
        <f t="shared" si="45"/>
        <v/>
      </c>
      <c r="DB39" s="66" t="str">
        <f t="shared" si="45"/>
        <v/>
      </c>
    </row>
    <row r="40" spans="1:106" x14ac:dyDescent="0.4">
      <c r="A40" s="80"/>
      <c r="B40" s="81"/>
    </row>
  </sheetData>
  <mergeCells count="10">
    <mergeCell ref="A1:H1"/>
    <mergeCell ref="C7:I7"/>
    <mergeCell ref="K7:V7"/>
    <mergeCell ref="W7:AH7"/>
    <mergeCell ref="AU7:BF7"/>
    <mergeCell ref="BG7:BR7"/>
    <mergeCell ref="BS7:CD7"/>
    <mergeCell ref="CE7:CP7"/>
    <mergeCell ref="CQ7:CU7"/>
    <mergeCell ref="AI7:AT7"/>
  </mergeCells>
  <conditionalFormatting sqref="A17:B40 A9:BB16 C17:BB39">
    <cfRule type="expression" dxfId="4" priority="1">
      <formula>MOD(ROW(),2)=0</formula>
    </cfRule>
  </conditionalFormatting>
  <conditionalFormatting sqref="DC23:XFD24 A25:B25 G27:G39 I27:I39 K9:DB39">
    <cfRule type="cellIs" dxfId="3" priority="2" operator="equal">
      <formula>"m"</formula>
    </cfRule>
    <cfRule type="cellIs" dxfId="2" priority="3" operator="equal">
      <formula>"p"</formula>
    </cfRule>
    <cfRule type="cellIs" dxfId="1" priority="4" operator="equal">
      <formula>"me"</formula>
    </cfRule>
    <cfRule type="cellIs" dxfId="0" priority="5" operator="equal">
      <formula>"pp"</formula>
    </cfRule>
  </conditionalFormatting>
  <pageMargins left="0.7" right="0.7" top="0.75" bottom="0.75" header="0.3" footer="0.3"/>
  <pageSetup paperSize="8" scale="81" orientation="landscape" r:id="rId1"/>
  <colBreaks count="1" manualBreakCount="1">
    <brk id="4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F4427A41D7E4AAF53FB7D7536A9F4" ma:contentTypeVersion="15" ma:contentTypeDescription="Create a new document." ma:contentTypeScope="" ma:versionID="0899599545b5678d75cd4f0b2fff4eab">
  <xsd:schema xmlns:xsd="http://www.w3.org/2001/XMLSchema" xmlns:xs="http://www.w3.org/2001/XMLSchema" xmlns:p="http://schemas.microsoft.com/office/2006/metadata/properties" xmlns:ns2="4380dc58-03b2-4dd6-a538-7af9dfd8900e" xmlns:ns3="82607bd8-f325-4af1-96e9-7650330d6766" targetNamespace="http://schemas.microsoft.com/office/2006/metadata/properties" ma:root="true" ma:fieldsID="e06518218e01ea538b52bc959a4a4388" ns2:_="" ns3:_="">
    <xsd:import namespace="4380dc58-03b2-4dd6-a538-7af9dfd8900e"/>
    <xsd:import namespace="82607bd8-f325-4af1-96e9-7650330d67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0dc58-03b2-4dd6-a538-7af9dfd890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8c8d499-65bf-4140-90f6-ea0c75f6f1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07bd8-f325-4af1-96e9-7650330d67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b1af5b5-d59d-4bb6-a069-85b1c9c36d0f}" ma:internalName="TaxCatchAll" ma:showField="CatchAllData" ma:web="82607bd8-f325-4af1-96e9-7650330d6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0dc58-03b2-4dd6-a538-7af9dfd8900e">
      <Terms xmlns="http://schemas.microsoft.com/office/infopath/2007/PartnerControls"/>
    </lcf76f155ced4ddcb4097134ff3c332f>
    <TaxCatchAll xmlns="82607bd8-f325-4af1-96e9-7650330d6766" xsi:nil="true"/>
  </documentManagement>
</p:properties>
</file>

<file path=customXml/itemProps1.xml><?xml version="1.0" encoding="utf-8"?>
<ds:datastoreItem xmlns:ds="http://schemas.openxmlformats.org/officeDocument/2006/customXml" ds:itemID="{E8951DB4-1900-48C1-96A7-82B2BD558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0dc58-03b2-4dd6-a538-7af9dfd8900e"/>
    <ds:schemaRef ds:uri="82607bd8-f325-4af1-96e9-7650330d6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CBA6FD-489D-4277-AA99-5950FA361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39E3DF-4941-40EB-9280-D8BB0D54B4F2}">
  <ds:schemaRefs>
    <ds:schemaRef ds:uri="http://schemas.microsoft.com/office/2006/metadata/properties"/>
    <ds:schemaRef ds:uri="http://schemas.microsoft.com/office/infopath/2007/PartnerControls"/>
    <ds:schemaRef ds:uri="4380dc58-03b2-4dd6-a538-7af9dfd8900e"/>
    <ds:schemaRef ds:uri="82607bd8-f325-4af1-96e9-7650330d67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Procurement Plan</vt:lpstr>
      <vt:lpstr>Procurement Pipeline</vt:lpstr>
      <vt:lpstr>'Procurement Pipeline'!Print_Area</vt:lpstr>
      <vt:lpstr>'Procurement Plan'!Print_Titles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Hunter</dc:creator>
  <cp:lastModifiedBy>Robert Hunter</cp:lastModifiedBy>
  <dcterms:created xsi:type="dcterms:W3CDTF">2025-05-14T12:30:04Z</dcterms:created>
  <dcterms:modified xsi:type="dcterms:W3CDTF">2025-07-08T10:34:22Z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de3f25-c7cb-4632-b3cf-403298d5d341_Removed">
    <vt:lpwstr>False</vt:lpwstr>
  </property>
  <property fmtid="{D5CDD505-2E9C-101B-9397-08002B2CF9AE}" pid="3" name="MSIP_Label_75de3f25-c7cb-4632-b3cf-403298d5d341_ActionId">
    <vt:lpwstr>63f51f15-bb20-4409-8ef8-af0e06419c0c</vt:lpwstr>
  </property>
  <property fmtid="{D5CDD505-2E9C-101B-9397-08002B2CF9AE}" pid="4" name="MSIP_Label_75de3f25-c7cb-4632-b3cf-403298d5d341_Name">
    <vt:lpwstr>Highly Confidential \ All Employees</vt:lpwstr>
  </property>
  <property fmtid="{D5CDD505-2E9C-101B-9397-08002B2CF9AE}" pid="5" name="MSIP_Label_75de3f25-c7cb-4632-b3cf-403298d5d341_SetDate">
    <vt:lpwstr>2025-07-01T12:14:32Z</vt:lpwstr>
  </property>
  <property fmtid="{D5CDD505-2E9C-101B-9397-08002B2CF9AE}" pid="6" name="MSIP_Label_75de3f25-c7cb-4632-b3cf-403298d5d341_SiteId">
    <vt:lpwstr>8a138e13-2f24-4eb2-a684-ad7e773a4293</vt:lpwstr>
  </property>
  <property fmtid="{D5CDD505-2E9C-101B-9397-08002B2CF9AE}" pid="7" name="MSIP_Label_75de3f25-c7cb-4632-b3cf-403298d5d341_Enabled">
    <vt:lpwstr>True</vt:lpwstr>
  </property>
  <property fmtid="{D5CDD505-2E9C-101B-9397-08002B2CF9AE}" pid="8" name="ContentTypeId">
    <vt:lpwstr>0x010100136F4427A41D7E4AAF53FB7D7536A9F4</vt:lpwstr>
  </property>
  <property fmtid="{D5CDD505-2E9C-101B-9397-08002B2CF9AE}" pid="9" name="MediaServiceImageTags">
    <vt:lpwstr/>
  </property>
  <property fmtid="{D5CDD505-2E9C-101B-9397-08002B2CF9AE}" pid="10" name="MSIP_Label_75de3f25-c7cb-4632-b3cf-403298d5d341_Parent">
    <vt:lpwstr>9fe38504-149b-4ca7-9aae-69de25dafd0f</vt:lpwstr>
  </property>
  <property fmtid="{D5CDD505-2E9C-101B-9397-08002B2CF9AE}" pid="11" name="MSIP_Label_75de3f25-c7cb-4632-b3cf-403298d5d341_Extended_MSFT_Method">
    <vt:lpwstr>Standard</vt:lpwstr>
  </property>
  <property fmtid="{D5CDD505-2E9C-101B-9397-08002B2CF9AE}" pid="12" name="MSIP_Label_9fe38504-149b-4ca7-9aae-69de25dafd0f_Enabled">
    <vt:lpwstr>True</vt:lpwstr>
  </property>
  <property fmtid="{D5CDD505-2E9C-101B-9397-08002B2CF9AE}" pid="13" name="MSIP_Label_9fe38504-149b-4ca7-9aae-69de25dafd0f_SiteId">
    <vt:lpwstr>8a138e13-2f24-4eb2-a684-ad7e773a4293</vt:lpwstr>
  </property>
  <property fmtid="{D5CDD505-2E9C-101B-9397-08002B2CF9AE}" pid="14" name="MSIP_Label_9fe38504-149b-4ca7-9aae-69de25dafd0f_SetDate">
    <vt:lpwstr>2025-07-01T12:14:32Z</vt:lpwstr>
  </property>
  <property fmtid="{D5CDD505-2E9C-101B-9397-08002B2CF9AE}" pid="15" name="MSIP_Label_9fe38504-149b-4ca7-9aae-69de25dafd0f_Name">
    <vt:lpwstr>Highly Confidential</vt:lpwstr>
  </property>
  <property fmtid="{D5CDD505-2E9C-101B-9397-08002B2CF9AE}" pid="16" name="MSIP_Label_9fe38504-149b-4ca7-9aae-69de25dafd0f_ActionId">
    <vt:lpwstr>d61e8273-3cf5-4df8-b6d9-7eb75f662bb3</vt:lpwstr>
  </property>
  <property fmtid="{D5CDD505-2E9C-101B-9397-08002B2CF9AE}" pid="17" name="MSIP_Label_9fe38504-149b-4ca7-9aae-69de25dafd0f_Extended_MSFT_Method">
    <vt:lpwstr>Standard</vt:lpwstr>
  </property>
  <property fmtid="{D5CDD505-2E9C-101B-9397-08002B2CF9AE}" pid="18" name="Sensitivity">
    <vt:lpwstr>Highly Confidential \ All Employees Highly Confidential</vt:lpwstr>
  </property>
</Properties>
</file>